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Desktop\"/>
    </mc:Choice>
  </mc:AlternateContent>
  <bookViews>
    <workbookView xWindow="0" yWindow="0" windowWidth="20490" windowHeight="7755" tabRatio="597"/>
  </bookViews>
  <sheets>
    <sheet name="MT EMPLEADOS FIJOS JULIO 2021" sheetId="5" r:id="rId1"/>
    <sheet name="MT EMPLEADOS FIJOS JULIO 20 (2" sheetId="6" state="hidden" r:id="rId2"/>
  </sheets>
  <definedNames>
    <definedName name="_xlnm._FilterDatabase" localSheetId="1" hidden="1">'MT EMPLEADOS FIJOS JULIO 20 (2'!$C$3:$T$52</definedName>
    <definedName name="_xlnm._FilterDatabase" localSheetId="0" hidden="1">'MT EMPLEADOS FIJOS JULIO 2021'!$C$3:$T$555</definedName>
    <definedName name="_xlnm.Print_Area" localSheetId="1">'MT EMPLEADOS FIJOS JULIO 20 (2'!$A$1:$T$53</definedName>
    <definedName name="_xlnm.Print_Area" localSheetId="0">'MT EMPLEADOS FIJOS JULIO 2021'!$A$1:$T$1236</definedName>
  </definedNames>
  <calcPr calcId="162913"/>
</workbook>
</file>

<file path=xl/calcChain.xml><?xml version="1.0" encoding="utf-8"?>
<calcChain xmlns="http://schemas.openxmlformats.org/spreadsheetml/2006/main">
  <c r="Q51" i="5" l="1"/>
  <c r="S51" i="5" s="1"/>
  <c r="P51" i="5"/>
  <c r="N51" i="5"/>
  <c r="L51" i="5"/>
  <c r="K51" i="5"/>
  <c r="Q50" i="5"/>
  <c r="S50" i="5" s="1"/>
  <c r="P50" i="5"/>
  <c r="N50" i="5"/>
  <c r="L50" i="5"/>
  <c r="K50" i="5"/>
  <c r="Q49" i="5"/>
  <c r="S49" i="5" s="1"/>
  <c r="P49" i="5"/>
  <c r="N49" i="5"/>
  <c r="L49" i="5"/>
  <c r="K49" i="5"/>
  <c r="Q48" i="5"/>
  <c r="S48" i="5" s="1"/>
  <c r="P48" i="5"/>
  <c r="N48" i="5"/>
  <c r="L48" i="5"/>
  <c r="K48" i="5"/>
  <c r="Q47" i="5"/>
  <c r="S47" i="5" s="1"/>
  <c r="P47" i="5"/>
  <c r="N47" i="5"/>
  <c r="L47" i="5"/>
  <c r="K47" i="5"/>
  <c r="Q46" i="5"/>
  <c r="S46" i="5" s="1"/>
  <c r="P46" i="5"/>
  <c r="N46" i="5"/>
  <c r="L46" i="5"/>
  <c r="K46" i="5"/>
  <c r="Q45" i="5"/>
  <c r="S45" i="5" s="1"/>
  <c r="P45" i="5"/>
  <c r="N45" i="5"/>
  <c r="L45" i="5"/>
  <c r="K45" i="5"/>
  <c r="Q44" i="5"/>
  <c r="S44" i="5" s="1"/>
  <c r="P44" i="5"/>
  <c r="N44" i="5"/>
  <c r="L44" i="5"/>
  <c r="K44" i="5"/>
  <c r="R44" i="5" s="1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R37" i="5" s="1"/>
  <c r="K37" i="5"/>
  <c r="Q36" i="5"/>
  <c r="S36" i="5" s="1"/>
  <c r="P36" i="5"/>
  <c r="N36" i="5"/>
  <c r="L36" i="5"/>
  <c r="K36" i="5"/>
  <c r="R36" i="5" s="1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R33" i="5" s="1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R29" i="5" s="1"/>
  <c r="K29" i="5"/>
  <c r="Q28" i="5"/>
  <c r="S28" i="5" s="1"/>
  <c r="P28" i="5"/>
  <c r="N28" i="5"/>
  <c r="L28" i="5"/>
  <c r="K28" i="5"/>
  <c r="R28" i="5" s="1"/>
  <c r="Q27" i="5"/>
  <c r="S27" i="5" s="1"/>
  <c r="P27" i="5"/>
  <c r="N27" i="5"/>
  <c r="L27" i="5"/>
  <c r="K27" i="5"/>
  <c r="Q26" i="5"/>
  <c r="S26" i="5" s="1"/>
  <c r="P26" i="5"/>
  <c r="N26" i="5"/>
  <c r="L26" i="5"/>
  <c r="K26" i="5"/>
  <c r="Q25" i="5"/>
  <c r="S25" i="5" s="1"/>
  <c r="P25" i="5"/>
  <c r="N25" i="5"/>
  <c r="L25" i="5"/>
  <c r="R25" i="5" s="1"/>
  <c r="K25" i="5"/>
  <c r="Q24" i="5"/>
  <c r="S24" i="5" s="1"/>
  <c r="P24" i="5"/>
  <c r="N24" i="5"/>
  <c r="L24" i="5"/>
  <c r="K24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R21" i="5" s="1"/>
  <c r="K21" i="5"/>
  <c r="Q20" i="5"/>
  <c r="S20" i="5" s="1"/>
  <c r="P20" i="5"/>
  <c r="N20" i="5"/>
  <c r="L20" i="5"/>
  <c r="K20" i="5"/>
  <c r="R20" i="5" s="1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R17" i="5" s="1"/>
  <c r="K17" i="5"/>
  <c r="Q16" i="5"/>
  <c r="S16" i="5" s="1"/>
  <c r="P16" i="5"/>
  <c r="N16" i="5"/>
  <c r="L16" i="5"/>
  <c r="K16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R13" i="5" s="1"/>
  <c r="K13" i="5"/>
  <c r="Q12" i="5"/>
  <c r="S12" i="5" s="1"/>
  <c r="P12" i="5"/>
  <c r="N12" i="5"/>
  <c r="L12" i="5"/>
  <c r="K12" i="5"/>
  <c r="R12" i="5" s="1"/>
  <c r="Q11" i="5"/>
  <c r="S11" i="5" s="1"/>
  <c r="P11" i="5"/>
  <c r="N11" i="5"/>
  <c r="L11" i="5"/>
  <c r="K11" i="5"/>
  <c r="S10" i="5"/>
  <c r="Q10" i="5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Q6" i="5"/>
  <c r="S6" i="5" s="1"/>
  <c r="P6" i="5"/>
  <c r="N6" i="5"/>
  <c r="L6" i="5"/>
  <c r="K6" i="5"/>
  <c r="R6" i="5" s="1"/>
  <c r="Q90" i="5"/>
  <c r="S90" i="5" s="1"/>
  <c r="P90" i="5"/>
  <c r="N90" i="5"/>
  <c r="L90" i="5"/>
  <c r="K90" i="5"/>
  <c r="Q89" i="5"/>
  <c r="S89" i="5" s="1"/>
  <c r="P89" i="5"/>
  <c r="N89" i="5"/>
  <c r="L89" i="5"/>
  <c r="K89" i="5"/>
  <c r="R89" i="5" s="1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R86" i="5" s="1"/>
  <c r="S85" i="5"/>
  <c r="Q85" i="5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R83" i="5" s="1"/>
  <c r="S82" i="5"/>
  <c r="Q82" i="5"/>
  <c r="P82" i="5"/>
  <c r="N82" i="5"/>
  <c r="L82" i="5"/>
  <c r="K82" i="5"/>
  <c r="Q81" i="5"/>
  <c r="S81" i="5" s="1"/>
  <c r="P81" i="5"/>
  <c r="N81" i="5"/>
  <c r="L81" i="5"/>
  <c r="K81" i="5"/>
  <c r="R81" i="5" s="1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R78" i="5" s="1"/>
  <c r="S77" i="5"/>
  <c r="Q77" i="5"/>
  <c r="P77" i="5"/>
  <c r="N77" i="5"/>
  <c r="L77" i="5"/>
  <c r="R77" i="5" s="1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R75" i="5" s="1"/>
  <c r="S74" i="5"/>
  <c r="Q74" i="5"/>
  <c r="P74" i="5"/>
  <c r="N74" i="5"/>
  <c r="L74" i="5"/>
  <c r="K74" i="5"/>
  <c r="Q73" i="5"/>
  <c r="S73" i="5" s="1"/>
  <c r="P73" i="5"/>
  <c r="N73" i="5"/>
  <c r="L73" i="5"/>
  <c r="K73" i="5"/>
  <c r="Q72" i="5"/>
  <c r="S72" i="5" s="1"/>
  <c r="P72" i="5"/>
  <c r="N72" i="5"/>
  <c r="L72" i="5"/>
  <c r="K72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R69" i="5" s="1"/>
  <c r="Q68" i="5"/>
  <c r="S68" i="5" s="1"/>
  <c r="P68" i="5"/>
  <c r="N68" i="5"/>
  <c r="L68" i="5"/>
  <c r="R68" i="5" s="1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R66" i="5" s="1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R63" i="5" s="1"/>
  <c r="Q62" i="5"/>
  <c r="S62" i="5" s="1"/>
  <c r="P62" i="5"/>
  <c r="N62" i="5"/>
  <c r="L62" i="5"/>
  <c r="K62" i="5"/>
  <c r="Q61" i="5"/>
  <c r="S61" i="5" s="1"/>
  <c r="P61" i="5"/>
  <c r="N61" i="5"/>
  <c r="L61" i="5"/>
  <c r="K61" i="5"/>
  <c r="R61" i="5" s="1"/>
  <c r="Q60" i="5"/>
  <c r="S60" i="5" s="1"/>
  <c r="P60" i="5"/>
  <c r="N60" i="5"/>
  <c r="L60" i="5"/>
  <c r="R60" i="5" s="1"/>
  <c r="K60" i="5"/>
  <c r="Q59" i="5"/>
  <c r="S59" i="5" s="1"/>
  <c r="P59" i="5"/>
  <c r="N59" i="5"/>
  <c r="L59" i="5"/>
  <c r="K59" i="5"/>
  <c r="Q58" i="5"/>
  <c r="S58" i="5" s="1"/>
  <c r="P58" i="5"/>
  <c r="N58" i="5"/>
  <c r="L58" i="5"/>
  <c r="K58" i="5"/>
  <c r="R58" i="5" s="1"/>
  <c r="Q57" i="5"/>
  <c r="S57" i="5" s="1"/>
  <c r="P57" i="5"/>
  <c r="N57" i="5"/>
  <c r="L57" i="5"/>
  <c r="K57" i="5"/>
  <c r="Q56" i="5"/>
  <c r="S56" i="5" s="1"/>
  <c r="P56" i="5"/>
  <c r="N56" i="5"/>
  <c r="L56" i="5"/>
  <c r="K56" i="5"/>
  <c r="Q55" i="5"/>
  <c r="S55" i="5" s="1"/>
  <c r="P55" i="5"/>
  <c r="N55" i="5"/>
  <c r="L55" i="5"/>
  <c r="K55" i="5"/>
  <c r="Q54" i="5"/>
  <c r="S54" i="5" s="1"/>
  <c r="P54" i="5"/>
  <c r="N54" i="5"/>
  <c r="L54" i="5"/>
  <c r="K54" i="5"/>
  <c r="Q53" i="5"/>
  <c r="S53" i="5" s="1"/>
  <c r="P53" i="5"/>
  <c r="N53" i="5"/>
  <c r="L53" i="5"/>
  <c r="K53" i="5"/>
  <c r="Q52" i="5"/>
  <c r="S52" i="5" s="1"/>
  <c r="P52" i="5"/>
  <c r="N52" i="5"/>
  <c r="L52" i="5"/>
  <c r="K52" i="5"/>
  <c r="K91" i="5"/>
  <c r="L91" i="5"/>
  <c r="N91" i="5"/>
  <c r="P91" i="5"/>
  <c r="Q91" i="5"/>
  <c r="S91" i="5"/>
  <c r="O52" i="6"/>
  <c r="M52" i="6"/>
  <c r="J52" i="6"/>
  <c r="I52" i="6"/>
  <c r="H52" i="6"/>
  <c r="G52" i="6"/>
  <c r="Q21" i="6"/>
  <c r="S21" i="6" s="1"/>
  <c r="P21" i="6"/>
  <c r="N21" i="6"/>
  <c r="L21" i="6"/>
  <c r="K21" i="6"/>
  <c r="Q49" i="6"/>
  <c r="S49" i="6" s="1"/>
  <c r="P49" i="6"/>
  <c r="N49" i="6"/>
  <c r="L49" i="6"/>
  <c r="K49" i="6"/>
  <c r="Q48" i="6"/>
  <c r="S48" i="6" s="1"/>
  <c r="P48" i="6"/>
  <c r="N48" i="6"/>
  <c r="L48" i="6"/>
  <c r="K48" i="6"/>
  <c r="Q22" i="6"/>
  <c r="S22" i="6" s="1"/>
  <c r="P22" i="6"/>
  <c r="N22" i="6"/>
  <c r="L22" i="6"/>
  <c r="K22" i="6"/>
  <c r="Q47" i="6"/>
  <c r="S47" i="6" s="1"/>
  <c r="P47" i="6"/>
  <c r="N47" i="6"/>
  <c r="L47" i="6"/>
  <c r="K47" i="6"/>
  <c r="Q45" i="6"/>
  <c r="S45" i="6" s="1"/>
  <c r="P45" i="6"/>
  <c r="N45" i="6"/>
  <c r="L45" i="6"/>
  <c r="K45" i="6"/>
  <c r="Q20" i="6"/>
  <c r="S20" i="6" s="1"/>
  <c r="P20" i="6"/>
  <c r="N20" i="6"/>
  <c r="L20" i="6"/>
  <c r="K20" i="6"/>
  <c r="Q35" i="6"/>
  <c r="S35" i="6" s="1"/>
  <c r="P35" i="6"/>
  <c r="N35" i="6"/>
  <c r="L35" i="6"/>
  <c r="K35" i="6"/>
  <c r="Q19" i="6"/>
  <c r="S19" i="6" s="1"/>
  <c r="P19" i="6"/>
  <c r="N19" i="6"/>
  <c r="L19" i="6"/>
  <c r="K19" i="6"/>
  <c r="Q18" i="6"/>
  <c r="S18" i="6" s="1"/>
  <c r="P18" i="6"/>
  <c r="N18" i="6"/>
  <c r="L18" i="6"/>
  <c r="K18" i="6"/>
  <c r="Q44" i="6"/>
  <c r="S44" i="6" s="1"/>
  <c r="P44" i="6"/>
  <c r="N44" i="6"/>
  <c r="L44" i="6"/>
  <c r="K44" i="6"/>
  <c r="Q34" i="6"/>
  <c r="S34" i="6" s="1"/>
  <c r="P34" i="6"/>
  <c r="N34" i="6"/>
  <c r="L34" i="6"/>
  <c r="K34" i="6"/>
  <c r="Q17" i="6"/>
  <c r="S17" i="6" s="1"/>
  <c r="P17" i="6"/>
  <c r="N17" i="6"/>
  <c r="L17" i="6"/>
  <c r="K17" i="6"/>
  <c r="Q42" i="6"/>
  <c r="S42" i="6" s="1"/>
  <c r="P42" i="6"/>
  <c r="N42" i="6"/>
  <c r="L42" i="6"/>
  <c r="K42" i="6"/>
  <c r="Q41" i="6"/>
  <c r="S41" i="6" s="1"/>
  <c r="P41" i="6"/>
  <c r="N41" i="6"/>
  <c r="L41" i="6"/>
  <c r="K41" i="6"/>
  <c r="Q46" i="6"/>
  <c r="S46" i="6" s="1"/>
  <c r="P46" i="6"/>
  <c r="N46" i="6"/>
  <c r="L46" i="6"/>
  <c r="K46" i="6"/>
  <c r="Q23" i="6"/>
  <c r="S23" i="6" s="1"/>
  <c r="P23" i="6"/>
  <c r="N23" i="6"/>
  <c r="L23" i="6"/>
  <c r="K23" i="6"/>
  <c r="Q40" i="6"/>
  <c r="S40" i="6" s="1"/>
  <c r="P40" i="6"/>
  <c r="N40" i="6"/>
  <c r="L40" i="6"/>
  <c r="K40" i="6"/>
  <c r="Q33" i="6"/>
  <c r="S33" i="6" s="1"/>
  <c r="P33" i="6"/>
  <c r="N33" i="6"/>
  <c r="L33" i="6"/>
  <c r="K33" i="6"/>
  <c r="Q32" i="6"/>
  <c r="S32" i="6" s="1"/>
  <c r="P32" i="6"/>
  <c r="N32" i="6"/>
  <c r="L32" i="6"/>
  <c r="K32" i="6"/>
  <c r="Q16" i="6"/>
  <c r="S16" i="6" s="1"/>
  <c r="P16" i="6"/>
  <c r="N16" i="6"/>
  <c r="L16" i="6"/>
  <c r="K16" i="6"/>
  <c r="Q15" i="6"/>
  <c r="S15" i="6" s="1"/>
  <c r="P15" i="6"/>
  <c r="N15" i="6"/>
  <c r="L15" i="6"/>
  <c r="K15" i="6"/>
  <c r="Q13" i="6"/>
  <c r="S13" i="6" s="1"/>
  <c r="P13" i="6"/>
  <c r="N13" i="6"/>
  <c r="L13" i="6"/>
  <c r="K13" i="6"/>
  <c r="Q51" i="6"/>
  <c r="S51" i="6" s="1"/>
  <c r="P51" i="6"/>
  <c r="N51" i="6"/>
  <c r="L51" i="6"/>
  <c r="K51" i="6"/>
  <c r="Q14" i="6"/>
  <c r="S14" i="6" s="1"/>
  <c r="P14" i="6"/>
  <c r="N14" i="6"/>
  <c r="L14" i="6"/>
  <c r="K14" i="6"/>
  <c r="Q31" i="6"/>
  <c r="S31" i="6" s="1"/>
  <c r="P31" i="6"/>
  <c r="N31" i="6"/>
  <c r="L31" i="6"/>
  <c r="K31" i="6"/>
  <c r="Q26" i="6"/>
  <c r="S26" i="6" s="1"/>
  <c r="P26" i="6"/>
  <c r="N26" i="6"/>
  <c r="L26" i="6"/>
  <c r="K26" i="6"/>
  <c r="Q50" i="6"/>
  <c r="S50" i="6" s="1"/>
  <c r="P50" i="6"/>
  <c r="N50" i="6"/>
  <c r="L50" i="6"/>
  <c r="K50" i="6"/>
  <c r="Q12" i="6"/>
  <c r="S12" i="6" s="1"/>
  <c r="P12" i="6"/>
  <c r="N12" i="6"/>
  <c r="L12" i="6"/>
  <c r="K12" i="6"/>
  <c r="Q11" i="6"/>
  <c r="S11" i="6" s="1"/>
  <c r="P11" i="6"/>
  <c r="N11" i="6"/>
  <c r="L11" i="6"/>
  <c r="K11" i="6"/>
  <c r="Q10" i="6"/>
  <c r="S10" i="6" s="1"/>
  <c r="P10" i="6"/>
  <c r="N10" i="6"/>
  <c r="L10" i="6"/>
  <c r="K10" i="6"/>
  <c r="Q9" i="6"/>
  <c r="S9" i="6" s="1"/>
  <c r="P9" i="6"/>
  <c r="N9" i="6"/>
  <c r="L9" i="6"/>
  <c r="K9" i="6"/>
  <c r="Q8" i="6"/>
  <c r="S8" i="6" s="1"/>
  <c r="P8" i="6"/>
  <c r="N8" i="6"/>
  <c r="L8" i="6"/>
  <c r="K8" i="6"/>
  <c r="Q7" i="6"/>
  <c r="S7" i="6" s="1"/>
  <c r="P7" i="6"/>
  <c r="N7" i="6"/>
  <c r="L7" i="6"/>
  <c r="K7" i="6"/>
  <c r="Q6" i="6"/>
  <c r="S6" i="6" s="1"/>
  <c r="P6" i="6"/>
  <c r="N6" i="6"/>
  <c r="L6" i="6"/>
  <c r="K6" i="6"/>
  <c r="Q37" i="6"/>
  <c r="S37" i="6" s="1"/>
  <c r="P37" i="6"/>
  <c r="N37" i="6"/>
  <c r="L37" i="6"/>
  <c r="K37" i="6"/>
  <c r="Q30" i="6"/>
  <c r="S30" i="6" s="1"/>
  <c r="P30" i="6"/>
  <c r="N30" i="6"/>
  <c r="L30" i="6"/>
  <c r="K30" i="6"/>
  <c r="Q39" i="6"/>
  <c r="S39" i="6" s="1"/>
  <c r="P39" i="6"/>
  <c r="N39" i="6"/>
  <c r="L39" i="6"/>
  <c r="K39" i="6"/>
  <c r="Q29" i="6"/>
  <c r="S29" i="6" s="1"/>
  <c r="P29" i="6"/>
  <c r="N29" i="6"/>
  <c r="L29" i="6"/>
  <c r="K29" i="6"/>
  <c r="Q24" i="6"/>
  <c r="S24" i="6" s="1"/>
  <c r="P24" i="6"/>
  <c r="N24" i="6"/>
  <c r="L24" i="6"/>
  <c r="K24" i="6"/>
  <c r="Q28" i="6"/>
  <c r="S28" i="6" s="1"/>
  <c r="P28" i="6"/>
  <c r="N28" i="6"/>
  <c r="L28" i="6"/>
  <c r="K28" i="6"/>
  <c r="Q38" i="6"/>
  <c r="S38" i="6" s="1"/>
  <c r="P38" i="6"/>
  <c r="N38" i="6"/>
  <c r="L38" i="6"/>
  <c r="K38" i="6"/>
  <c r="Q27" i="6"/>
  <c r="S27" i="6" s="1"/>
  <c r="P27" i="6"/>
  <c r="N27" i="6"/>
  <c r="L27" i="6"/>
  <c r="K27" i="6"/>
  <c r="Q36" i="6"/>
  <c r="S36" i="6" s="1"/>
  <c r="P36" i="6"/>
  <c r="N36" i="6"/>
  <c r="L36" i="6"/>
  <c r="K36" i="6"/>
  <c r="Q43" i="6"/>
  <c r="S43" i="6" s="1"/>
  <c r="P43" i="6"/>
  <c r="N43" i="6"/>
  <c r="L43" i="6"/>
  <c r="K43" i="6"/>
  <c r="Q25" i="6"/>
  <c r="S25" i="6" s="1"/>
  <c r="P25" i="6"/>
  <c r="N25" i="6"/>
  <c r="L25" i="6"/>
  <c r="K25" i="6"/>
  <c r="R55" i="5" l="1"/>
  <c r="R72" i="5"/>
  <c r="R80" i="5"/>
  <c r="R88" i="5"/>
  <c r="R9" i="5"/>
  <c r="R10" i="5"/>
  <c r="R59" i="5"/>
  <c r="R62" i="5"/>
  <c r="R64" i="5"/>
  <c r="R65" i="5"/>
  <c r="R67" i="5"/>
  <c r="R70" i="5"/>
  <c r="R73" i="5"/>
  <c r="R7" i="5"/>
  <c r="R18" i="5"/>
  <c r="R26" i="5"/>
  <c r="R34" i="5"/>
  <c r="R41" i="5"/>
  <c r="R42" i="5"/>
  <c r="R45" i="5"/>
  <c r="R49" i="5"/>
  <c r="R50" i="5"/>
  <c r="R91" i="5"/>
  <c r="R52" i="5"/>
  <c r="R53" i="5"/>
  <c r="R56" i="5"/>
  <c r="R71" i="5"/>
  <c r="R74" i="5"/>
  <c r="R76" i="5"/>
  <c r="R79" i="5"/>
  <c r="R82" i="5"/>
  <c r="R84" i="5"/>
  <c r="R85" i="5"/>
  <c r="R87" i="5"/>
  <c r="R90" i="5"/>
  <c r="R8" i="5"/>
  <c r="R15" i="5"/>
  <c r="R23" i="5"/>
  <c r="R31" i="5"/>
  <c r="R39" i="5"/>
  <c r="R47" i="5"/>
  <c r="R54" i="5"/>
  <c r="R57" i="5"/>
  <c r="R14" i="5"/>
  <c r="R16" i="5"/>
  <c r="R22" i="5"/>
  <c r="R24" i="5"/>
  <c r="R30" i="5"/>
  <c r="R32" i="5"/>
  <c r="R38" i="5"/>
  <c r="R40" i="5"/>
  <c r="R46" i="5"/>
  <c r="R48" i="5"/>
  <c r="R11" i="5"/>
  <c r="R19" i="5"/>
  <c r="R27" i="5"/>
  <c r="R35" i="5"/>
  <c r="R43" i="5"/>
  <c r="R51" i="5"/>
  <c r="R49" i="6"/>
  <c r="R40" i="6"/>
  <c r="R39" i="6"/>
  <c r="R31" i="6"/>
  <c r="R18" i="6"/>
  <c r="R27" i="6"/>
  <c r="R37" i="6"/>
  <c r="R38" i="6"/>
  <c r="R24" i="6"/>
  <c r="R11" i="6"/>
  <c r="R15" i="6"/>
  <c r="R42" i="6"/>
  <c r="R45" i="6"/>
  <c r="R25" i="6"/>
  <c r="R36" i="6"/>
  <c r="R28" i="6"/>
  <c r="R29" i="6"/>
  <c r="R7" i="6"/>
  <c r="R9" i="6"/>
  <c r="R10" i="6"/>
  <c r="R51" i="6"/>
  <c r="R13" i="6"/>
  <c r="R16" i="6"/>
  <c r="R46" i="6"/>
  <c r="R17" i="6"/>
  <c r="R35" i="6"/>
  <c r="R20" i="6"/>
  <c r="R47" i="6"/>
  <c r="R8" i="6"/>
  <c r="K52" i="6"/>
  <c r="Q52" i="6"/>
  <c r="R6" i="6"/>
  <c r="R50" i="6"/>
  <c r="R26" i="6"/>
  <c r="R14" i="6"/>
  <c r="R32" i="6"/>
  <c r="R33" i="6"/>
  <c r="R23" i="6"/>
  <c r="R34" i="6"/>
  <c r="R44" i="6"/>
  <c r="R19" i="6"/>
  <c r="R22" i="6"/>
  <c r="R48" i="6"/>
  <c r="R21" i="6"/>
  <c r="N52" i="6"/>
  <c r="S52" i="6"/>
  <c r="P52" i="6"/>
  <c r="R43" i="6"/>
  <c r="R30" i="6"/>
  <c r="L52" i="6"/>
  <c r="R12" i="6"/>
  <c r="R41" i="6"/>
  <c r="P100" i="5"/>
  <c r="Q100" i="5"/>
  <c r="S100" i="5" s="1"/>
  <c r="K100" i="5"/>
  <c r="L100" i="5"/>
  <c r="N100" i="5"/>
  <c r="M783" i="5"/>
  <c r="P782" i="5"/>
  <c r="Q782" i="5"/>
  <c r="S782" i="5" s="1"/>
  <c r="J783" i="5"/>
  <c r="H783" i="5"/>
  <c r="I783" i="5"/>
  <c r="G783" i="5"/>
  <c r="K782" i="5"/>
  <c r="L782" i="5"/>
  <c r="N782" i="5"/>
  <c r="R52" i="6" l="1"/>
  <c r="R100" i="5"/>
  <c r="R782" i="5"/>
  <c r="M919" i="5"/>
  <c r="P918" i="5"/>
  <c r="Q918" i="5"/>
  <c r="J919" i="5"/>
  <c r="I919" i="5"/>
  <c r="H919" i="5"/>
  <c r="G919" i="5"/>
  <c r="K918" i="5"/>
  <c r="L918" i="5"/>
  <c r="N918" i="5"/>
  <c r="R918" i="5" l="1"/>
  <c r="S918" i="5"/>
  <c r="P258" i="5"/>
  <c r="Q258" i="5"/>
  <c r="S258" i="5" s="1"/>
  <c r="K258" i="5"/>
  <c r="L258" i="5"/>
  <c r="N258" i="5"/>
  <c r="P139" i="5"/>
  <c r="Q139" i="5"/>
  <c r="S139" i="5" s="1"/>
  <c r="K139" i="5"/>
  <c r="L139" i="5"/>
  <c r="N139" i="5"/>
  <c r="R258" i="5" l="1"/>
  <c r="R139" i="5"/>
  <c r="P553" i="5"/>
  <c r="Q553" i="5"/>
  <c r="S553" i="5" s="1"/>
  <c r="K553" i="5"/>
  <c r="L553" i="5"/>
  <c r="N553" i="5"/>
  <c r="R553" i="5" l="1"/>
  <c r="O1189" i="5"/>
  <c r="O1143" i="5"/>
  <c r="O1098" i="5"/>
  <c r="O996" i="5"/>
  <c r="O851" i="5"/>
  <c r="O710" i="5"/>
  <c r="O656" i="5"/>
  <c r="M1126" i="5"/>
  <c r="I1126" i="5"/>
  <c r="H1126" i="5"/>
  <c r="G1143" i="5"/>
  <c r="G1151" i="5"/>
  <c r="G1165" i="5"/>
  <c r="G1175" i="5"/>
  <c r="G1189" i="5"/>
  <c r="G1197" i="5"/>
  <c r="G1213" i="5"/>
  <c r="G1126" i="5"/>
  <c r="G555" i="5"/>
  <c r="O1053" i="5" l="1"/>
  <c r="M1053" i="5"/>
  <c r="J1053" i="5"/>
  <c r="I1053" i="5"/>
  <c r="H1053" i="5"/>
  <c r="G1053" i="5"/>
  <c r="M1143" i="5"/>
  <c r="P1142" i="5"/>
  <c r="Q1142" i="5"/>
  <c r="J1143" i="5"/>
  <c r="I1143" i="5"/>
  <c r="H1143" i="5"/>
  <c r="K1142" i="5"/>
  <c r="L1142" i="5"/>
  <c r="N1142" i="5"/>
  <c r="M656" i="5"/>
  <c r="P655" i="5"/>
  <c r="Q655" i="5"/>
  <c r="J656" i="5"/>
  <c r="I656" i="5"/>
  <c r="H656" i="5"/>
  <c r="G656" i="5"/>
  <c r="K655" i="5"/>
  <c r="L655" i="5"/>
  <c r="N655" i="5"/>
  <c r="M710" i="5"/>
  <c r="P709" i="5"/>
  <c r="Q709" i="5"/>
  <c r="J710" i="5"/>
  <c r="I710" i="5"/>
  <c r="H710" i="5"/>
  <c r="G710" i="5"/>
  <c r="K709" i="5"/>
  <c r="L709" i="5"/>
  <c r="N709" i="5"/>
  <c r="M747" i="5"/>
  <c r="J747" i="5"/>
  <c r="I747" i="5"/>
  <c r="H747" i="5"/>
  <c r="G747" i="5"/>
  <c r="R1142" i="5" l="1"/>
  <c r="S1142" i="5"/>
  <c r="S655" i="5"/>
  <c r="R655" i="5"/>
  <c r="S709" i="5"/>
  <c r="R709" i="5"/>
  <c r="N236" i="5"/>
  <c r="Q236" i="5"/>
  <c r="S236" i="5" s="1"/>
  <c r="P236" i="5"/>
  <c r="L236" i="5"/>
  <c r="K236" i="5"/>
  <c r="R236" i="5" l="1"/>
  <c r="P257" i="5"/>
  <c r="Q257" i="5"/>
  <c r="S257" i="5" s="1"/>
  <c r="K257" i="5"/>
  <c r="L257" i="5"/>
  <c r="N257" i="5"/>
  <c r="P256" i="5"/>
  <c r="Q256" i="5"/>
  <c r="S256" i="5" s="1"/>
  <c r="K256" i="5"/>
  <c r="L256" i="5"/>
  <c r="N256" i="5"/>
  <c r="P255" i="5"/>
  <c r="Q255" i="5"/>
  <c r="S255" i="5" s="1"/>
  <c r="K255" i="5"/>
  <c r="L255" i="5"/>
  <c r="N255" i="5"/>
  <c r="P254" i="5"/>
  <c r="Q254" i="5"/>
  <c r="S254" i="5" s="1"/>
  <c r="K254" i="5"/>
  <c r="L254" i="5"/>
  <c r="N254" i="5"/>
  <c r="P253" i="5"/>
  <c r="Q253" i="5"/>
  <c r="S253" i="5" s="1"/>
  <c r="K253" i="5"/>
  <c r="L253" i="5"/>
  <c r="N253" i="5"/>
  <c r="P194" i="5"/>
  <c r="Q194" i="5"/>
  <c r="S194" i="5" s="1"/>
  <c r="K194" i="5"/>
  <c r="L194" i="5"/>
  <c r="N194" i="5"/>
  <c r="P148" i="5"/>
  <c r="Q148" i="5"/>
  <c r="S148" i="5" s="1"/>
  <c r="K148" i="5"/>
  <c r="L148" i="5"/>
  <c r="N148" i="5"/>
  <c r="P152" i="5"/>
  <c r="Q152" i="5"/>
  <c r="S152" i="5" s="1"/>
  <c r="K152" i="5"/>
  <c r="L152" i="5"/>
  <c r="N152" i="5"/>
  <c r="R256" i="5" l="1"/>
  <c r="R257" i="5"/>
  <c r="R255" i="5"/>
  <c r="R254" i="5"/>
  <c r="R194" i="5"/>
  <c r="R253" i="5"/>
  <c r="R148" i="5"/>
  <c r="R152" i="5"/>
  <c r="M851" i="5"/>
  <c r="P850" i="5"/>
  <c r="Q850" i="5"/>
  <c r="S850" i="5" s="1"/>
  <c r="J851" i="5"/>
  <c r="H851" i="5"/>
  <c r="I851" i="5"/>
  <c r="G851" i="5"/>
  <c r="K850" i="5"/>
  <c r="L850" i="5"/>
  <c r="N850" i="5"/>
  <c r="P708" i="5"/>
  <c r="Q708" i="5"/>
  <c r="K708" i="5"/>
  <c r="L708" i="5"/>
  <c r="N708" i="5"/>
  <c r="M996" i="5"/>
  <c r="P995" i="5"/>
  <c r="Q995" i="5"/>
  <c r="J996" i="5"/>
  <c r="I996" i="5"/>
  <c r="H996" i="5"/>
  <c r="G996" i="5"/>
  <c r="K995" i="5"/>
  <c r="L995" i="5"/>
  <c r="N995" i="5"/>
  <c r="P1141" i="5"/>
  <c r="Q1141" i="5"/>
  <c r="K1141" i="5"/>
  <c r="L1141" i="5"/>
  <c r="N1141" i="5"/>
  <c r="M1189" i="5"/>
  <c r="P1188" i="5"/>
  <c r="Q1188" i="5"/>
  <c r="S1188" i="5" s="1"/>
  <c r="J1189" i="5"/>
  <c r="I1189" i="5"/>
  <c r="H1189" i="5"/>
  <c r="K1188" i="5"/>
  <c r="L1188" i="5"/>
  <c r="N1188" i="5"/>
  <c r="M1098" i="5"/>
  <c r="P1097" i="5"/>
  <c r="Q1097" i="5"/>
  <c r="J1098" i="5"/>
  <c r="H1098" i="5"/>
  <c r="I1098" i="5"/>
  <c r="G1098" i="5"/>
  <c r="K1097" i="5"/>
  <c r="L1097" i="5"/>
  <c r="N1097" i="5"/>
  <c r="P1096" i="5"/>
  <c r="Q1096" i="5"/>
  <c r="K1096" i="5"/>
  <c r="L1096" i="5"/>
  <c r="N1096" i="5"/>
  <c r="P370" i="5"/>
  <c r="Q370" i="5"/>
  <c r="S370" i="5" s="1"/>
  <c r="K370" i="5"/>
  <c r="L370" i="5"/>
  <c r="N370" i="5"/>
  <c r="P437" i="5"/>
  <c r="Q437" i="5"/>
  <c r="S437" i="5" s="1"/>
  <c r="K437" i="5"/>
  <c r="L437" i="5"/>
  <c r="N437" i="5"/>
  <c r="R708" i="5" l="1"/>
  <c r="R850" i="5"/>
  <c r="S708" i="5"/>
  <c r="S995" i="5"/>
  <c r="R995" i="5"/>
  <c r="S1141" i="5"/>
  <c r="R1141" i="5"/>
  <c r="R1188" i="5"/>
  <c r="S1097" i="5"/>
  <c r="R1097" i="5"/>
  <c r="S1096" i="5"/>
  <c r="R1096" i="5"/>
  <c r="R370" i="5"/>
  <c r="R437" i="5"/>
  <c r="O1213" i="5"/>
  <c r="M1213" i="5"/>
  <c r="J1213" i="5"/>
  <c r="I1213" i="5"/>
  <c r="H1213" i="5"/>
  <c r="O1197" i="5" l="1"/>
  <c r="M1197" i="5"/>
  <c r="J1197" i="5"/>
  <c r="I1197" i="5"/>
  <c r="H1197" i="5"/>
  <c r="O1175" i="5"/>
  <c r="M1175" i="5"/>
  <c r="J1175" i="5"/>
  <c r="I1175" i="5"/>
  <c r="H1175" i="5"/>
  <c r="O1165" i="5"/>
  <c r="M1165" i="5"/>
  <c r="J1165" i="5"/>
  <c r="I1165" i="5"/>
  <c r="H1165" i="5"/>
  <c r="O1151" i="5"/>
  <c r="M1151" i="5"/>
  <c r="J1151" i="5"/>
  <c r="I1151" i="5"/>
  <c r="H1151" i="5"/>
  <c r="O1126" i="5"/>
  <c r="J1126" i="5"/>
  <c r="O1086" i="5"/>
  <c r="M1086" i="5"/>
  <c r="J1086" i="5"/>
  <c r="I1086" i="5"/>
  <c r="H1086" i="5"/>
  <c r="G1086" i="5"/>
  <c r="O1075" i="5"/>
  <c r="M1075" i="5"/>
  <c r="J1075" i="5"/>
  <c r="I1075" i="5"/>
  <c r="H1075" i="5"/>
  <c r="G1075" i="5"/>
  <c r="O1063" i="5"/>
  <c r="M1063" i="5"/>
  <c r="J1063" i="5"/>
  <c r="I1063" i="5"/>
  <c r="H1063" i="5"/>
  <c r="G1063" i="5"/>
  <c r="O1044" i="5"/>
  <c r="M1044" i="5"/>
  <c r="J1044" i="5"/>
  <c r="I1044" i="5"/>
  <c r="H1044" i="5"/>
  <c r="G1044" i="5"/>
  <c r="O1033" i="5"/>
  <c r="M1033" i="5"/>
  <c r="J1033" i="5"/>
  <c r="I1033" i="5"/>
  <c r="H1033" i="5"/>
  <c r="G1033" i="5"/>
  <c r="O1018" i="5"/>
  <c r="M1018" i="5"/>
  <c r="J1018" i="5"/>
  <c r="I1018" i="5"/>
  <c r="H1018" i="5"/>
  <c r="G1018" i="5"/>
  <c r="O1006" i="5"/>
  <c r="M1006" i="5"/>
  <c r="J1006" i="5"/>
  <c r="I1006" i="5"/>
  <c r="H1006" i="5"/>
  <c r="G1006" i="5"/>
  <c r="O984" i="5"/>
  <c r="M984" i="5"/>
  <c r="J984" i="5"/>
  <c r="I984" i="5"/>
  <c r="H984" i="5"/>
  <c r="G984" i="5"/>
  <c r="O971" i="5"/>
  <c r="M971" i="5"/>
  <c r="J971" i="5"/>
  <c r="I971" i="5"/>
  <c r="H971" i="5"/>
  <c r="G971" i="5"/>
  <c r="O958" i="5"/>
  <c r="M958" i="5"/>
  <c r="J958" i="5"/>
  <c r="I958" i="5"/>
  <c r="H958" i="5"/>
  <c r="G958" i="5"/>
  <c r="O941" i="5"/>
  <c r="M941" i="5"/>
  <c r="J941" i="5"/>
  <c r="I941" i="5"/>
  <c r="H941" i="5"/>
  <c r="G941" i="5"/>
  <c r="O935" i="5"/>
  <c r="M935" i="5"/>
  <c r="J935" i="5"/>
  <c r="I935" i="5"/>
  <c r="H935" i="5"/>
  <c r="G935" i="5"/>
  <c r="O919" i="5"/>
  <c r="O901" i="5"/>
  <c r="M901" i="5"/>
  <c r="J901" i="5"/>
  <c r="I901" i="5"/>
  <c r="H901" i="5"/>
  <c r="G901" i="5"/>
  <c r="O887" i="5"/>
  <c r="M887" i="5"/>
  <c r="J887" i="5"/>
  <c r="I887" i="5"/>
  <c r="H887" i="5"/>
  <c r="G887" i="5"/>
  <c r="O873" i="5"/>
  <c r="M873" i="5"/>
  <c r="J873" i="5"/>
  <c r="I873" i="5"/>
  <c r="H873" i="5"/>
  <c r="G873" i="5"/>
  <c r="O860" i="5"/>
  <c r="M860" i="5"/>
  <c r="J860" i="5"/>
  <c r="I860" i="5"/>
  <c r="H860" i="5"/>
  <c r="G860" i="5"/>
  <c r="O837" i="5"/>
  <c r="M837" i="5"/>
  <c r="J837" i="5"/>
  <c r="I837" i="5"/>
  <c r="H837" i="5"/>
  <c r="G837" i="5"/>
  <c r="O829" i="5"/>
  <c r="M829" i="5"/>
  <c r="J829" i="5"/>
  <c r="I829" i="5"/>
  <c r="H829" i="5"/>
  <c r="G829" i="5"/>
  <c r="O817" i="5"/>
  <c r="M817" i="5"/>
  <c r="J817" i="5"/>
  <c r="I817" i="5"/>
  <c r="H817" i="5"/>
  <c r="G817" i="5"/>
  <c r="O799" i="5"/>
  <c r="M799" i="5"/>
  <c r="J799" i="5"/>
  <c r="I799" i="5"/>
  <c r="H799" i="5"/>
  <c r="G799" i="5"/>
  <c r="O783" i="5"/>
  <c r="O774" i="5"/>
  <c r="M774" i="5"/>
  <c r="J774" i="5"/>
  <c r="I774" i="5"/>
  <c r="H774" i="5"/>
  <c r="G774" i="5"/>
  <c r="O766" i="5"/>
  <c r="M766" i="5"/>
  <c r="J766" i="5"/>
  <c r="I766" i="5"/>
  <c r="H766" i="5"/>
  <c r="G766" i="5"/>
  <c r="O747" i="5"/>
  <c r="O735" i="5"/>
  <c r="M735" i="5"/>
  <c r="J735" i="5"/>
  <c r="I735" i="5"/>
  <c r="H735" i="5"/>
  <c r="G735" i="5"/>
  <c r="O724" i="5"/>
  <c r="M724" i="5"/>
  <c r="J724" i="5"/>
  <c r="I724" i="5"/>
  <c r="H724" i="5"/>
  <c r="G724" i="5"/>
  <c r="O617" i="5"/>
  <c r="M617" i="5"/>
  <c r="J617" i="5"/>
  <c r="I617" i="5"/>
  <c r="H617" i="5"/>
  <c r="G617" i="5"/>
  <c r="O555" i="5"/>
  <c r="I555" i="5"/>
  <c r="H555" i="5"/>
  <c r="G1215" i="5" l="1"/>
  <c r="I1215" i="5"/>
  <c r="H1215" i="5"/>
  <c r="O1215" i="5"/>
  <c r="P707" i="5"/>
  <c r="Q707" i="5"/>
  <c r="K707" i="5"/>
  <c r="L707" i="5"/>
  <c r="N707" i="5"/>
  <c r="P957" i="5"/>
  <c r="Q957" i="5"/>
  <c r="K957" i="5"/>
  <c r="L957" i="5"/>
  <c r="N957" i="5"/>
  <c r="P1017" i="5"/>
  <c r="Q1017" i="5"/>
  <c r="S1017" i="5" s="1"/>
  <c r="K1017" i="5"/>
  <c r="L1017" i="5"/>
  <c r="N1017" i="5"/>
  <c r="R1017" i="5" l="1"/>
  <c r="S707" i="5"/>
  <c r="R707" i="5"/>
  <c r="S957" i="5"/>
  <c r="R957" i="5"/>
  <c r="P1016" i="5"/>
  <c r="Q1016" i="5"/>
  <c r="K1016" i="5"/>
  <c r="L1016" i="5"/>
  <c r="N1016" i="5"/>
  <c r="R1016" i="5" l="1"/>
  <c r="S1016" i="5"/>
  <c r="Q1212" i="5"/>
  <c r="Q1211" i="5"/>
  <c r="Q1210" i="5"/>
  <c r="Q1209" i="5"/>
  <c r="Q1208" i="5"/>
  <c r="Q1207" i="5"/>
  <c r="Q1206" i="5"/>
  <c r="Q1205" i="5"/>
  <c r="Q1204" i="5"/>
  <c r="Q1203" i="5"/>
  <c r="Q1202" i="5"/>
  <c r="Q1196" i="5"/>
  <c r="Q1195" i="5"/>
  <c r="Q1194" i="5"/>
  <c r="Q1193" i="5"/>
  <c r="Q1187" i="5"/>
  <c r="Q1186" i="5"/>
  <c r="Q1185" i="5"/>
  <c r="Q1184" i="5"/>
  <c r="Q1183" i="5"/>
  <c r="Q1182" i="5"/>
  <c r="Q1181" i="5"/>
  <c r="Q1180" i="5"/>
  <c r="Q1179" i="5"/>
  <c r="Q1178" i="5"/>
  <c r="Q1174" i="5"/>
  <c r="Q1173" i="5"/>
  <c r="Q1172" i="5"/>
  <c r="Q1171" i="5"/>
  <c r="Q1170" i="5"/>
  <c r="Q1169" i="5"/>
  <c r="Q1168" i="5"/>
  <c r="Q1164" i="5"/>
  <c r="Q1163" i="5"/>
  <c r="Q1162" i="5"/>
  <c r="Q1161" i="5"/>
  <c r="Q1160" i="5"/>
  <c r="Q1159" i="5"/>
  <c r="Q1158" i="5"/>
  <c r="Q1157" i="5"/>
  <c r="Q1156" i="5"/>
  <c r="Q1150" i="5"/>
  <c r="Q1149" i="5"/>
  <c r="Q1148" i="5"/>
  <c r="Q1147" i="5"/>
  <c r="Q1140" i="5"/>
  <c r="Q1139" i="5"/>
  <c r="Q1138" i="5"/>
  <c r="Q1137" i="5"/>
  <c r="Q1136" i="5"/>
  <c r="Q1135" i="5"/>
  <c r="Q1134" i="5"/>
  <c r="Q1133" i="5"/>
  <c r="Q1132" i="5"/>
  <c r="Q1131" i="5"/>
  <c r="Q1124" i="5"/>
  <c r="Q1123" i="5"/>
  <c r="Q1122" i="5"/>
  <c r="Q1121" i="5"/>
  <c r="Q1120" i="5"/>
  <c r="Q1119" i="5"/>
  <c r="Q1118" i="5"/>
  <c r="Q1117" i="5"/>
  <c r="Q1116" i="5"/>
  <c r="Q1115" i="5"/>
  <c r="Q1114" i="5"/>
  <c r="Q1113" i="5"/>
  <c r="Q1112" i="5"/>
  <c r="Q1111" i="5"/>
  <c r="Q1110" i="5"/>
  <c r="Q1109" i="5"/>
  <c r="Q1108" i="5"/>
  <c r="Q1107" i="5"/>
  <c r="Q1106" i="5"/>
  <c r="Q1105" i="5"/>
  <c r="Q1104" i="5"/>
  <c r="Q1103" i="5"/>
  <c r="Q1095" i="5"/>
  <c r="Q1094" i="5"/>
  <c r="Q1093" i="5"/>
  <c r="Q1092" i="5"/>
  <c r="Q369" i="5"/>
  <c r="Q1091" i="5"/>
  <c r="Q1085" i="5"/>
  <c r="Q1084" i="5"/>
  <c r="Q1083" i="5"/>
  <c r="Q1082" i="5"/>
  <c r="Q1081" i="5"/>
  <c r="Q1080" i="5"/>
  <c r="Q1074" i="5"/>
  <c r="Q1073" i="5"/>
  <c r="Q1072" i="5"/>
  <c r="Q1071" i="5"/>
  <c r="Q1070" i="5"/>
  <c r="Q1069" i="5"/>
  <c r="Q1068" i="5"/>
  <c r="Q1062" i="5"/>
  <c r="Q1061" i="5"/>
  <c r="Q1060" i="5"/>
  <c r="Q1059" i="5"/>
  <c r="Q1058" i="5"/>
  <c r="Q1051" i="5"/>
  <c r="Q1050" i="5"/>
  <c r="Q1049" i="5"/>
  <c r="Q1052" i="5"/>
  <c r="Q1043" i="5"/>
  <c r="Q1042" i="5"/>
  <c r="Q1041" i="5"/>
  <c r="Q1040" i="5"/>
  <c r="Q1039" i="5"/>
  <c r="Q1038" i="5"/>
  <c r="Q1032" i="5"/>
  <c r="Q1031" i="5"/>
  <c r="Q1030" i="5"/>
  <c r="Q1029" i="5"/>
  <c r="Q1028" i="5"/>
  <c r="Q1027" i="5"/>
  <c r="Q1026" i="5"/>
  <c r="Q1025" i="5"/>
  <c r="Q1024" i="5"/>
  <c r="Q1023" i="5"/>
  <c r="Q1022" i="5"/>
  <c r="Q1015" i="5"/>
  <c r="Q1014" i="5"/>
  <c r="Q1013" i="5"/>
  <c r="Q1012" i="5"/>
  <c r="Q1011" i="5"/>
  <c r="Q1005" i="5"/>
  <c r="Q1004" i="5"/>
  <c r="Q1003" i="5"/>
  <c r="Q1002" i="5"/>
  <c r="Q1001" i="5"/>
  <c r="Q994" i="5"/>
  <c r="Q993" i="5"/>
  <c r="Q992" i="5"/>
  <c r="Q991" i="5"/>
  <c r="Q990" i="5"/>
  <c r="Q989" i="5"/>
  <c r="Q983" i="5"/>
  <c r="Q982" i="5"/>
  <c r="Q981" i="5"/>
  <c r="Q980" i="5"/>
  <c r="Q979" i="5"/>
  <c r="Q978" i="5"/>
  <c r="Q977" i="5"/>
  <c r="Q976" i="5"/>
  <c r="Q970" i="5"/>
  <c r="Q969" i="5"/>
  <c r="Q968" i="5"/>
  <c r="Q967" i="5"/>
  <c r="Q966" i="5"/>
  <c r="Q965" i="5"/>
  <c r="Q964" i="5"/>
  <c r="Q963" i="5"/>
  <c r="Q962" i="5"/>
  <c r="Q956" i="5"/>
  <c r="Q955" i="5"/>
  <c r="Q954" i="5"/>
  <c r="Q953" i="5"/>
  <c r="Q952" i="5"/>
  <c r="Q951" i="5"/>
  <c r="Q950" i="5"/>
  <c r="Q949" i="5"/>
  <c r="Q948" i="5"/>
  <c r="Q947" i="5"/>
  <c r="Q946" i="5"/>
  <c r="Q940" i="5"/>
  <c r="Q939" i="5"/>
  <c r="Q934" i="5"/>
  <c r="Q933" i="5"/>
  <c r="Q932" i="5"/>
  <c r="Q931" i="5"/>
  <c r="Q930" i="5"/>
  <c r="Q929" i="5"/>
  <c r="Q928" i="5"/>
  <c r="Q927" i="5"/>
  <c r="Q926" i="5"/>
  <c r="Q925" i="5"/>
  <c r="Q924" i="5"/>
  <c r="Q923" i="5"/>
  <c r="Q917" i="5"/>
  <c r="Q916" i="5"/>
  <c r="Q915" i="5"/>
  <c r="Q914" i="5"/>
  <c r="Q913" i="5"/>
  <c r="Q912" i="5"/>
  <c r="Q911" i="5"/>
  <c r="Q910" i="5"/>
  <c r="Q909" i="5"/>
  <c r="Q908" i="5"/>
  <c r="Q907" i="5"/>
  <c r="Q906" i="5"/>
  <c r="Q905" i="5"/>
  <c r="Q904" i="5"/>
  <c r="Q900" i="5"/>
  <c r="Q899" i="5"/>
  <c r="Q898" i="5"/>
  <c r="Q897" i="5"/>
  <c r="Q896" i="5"/>
  <c r="Q895" i="5"/>
  <c r="Q894" i="5"/>
  <c r="Q893" i="5"/>
  <c r="Q892" i="5"/>
  <c r="Q886" i="5"/>
  <c r="Q885" i="5"/>
  <c r="Q884" i="5"/>
  <c r="Q883" i="5"/>
  <c r="Q882" i="5"/>
  <c r="Q881" i="5"/>
  <c r="Q880" i="5"/>
  <c r="Q879" i="5"/>
  <c r="Q878" i="5"/>
  <c r="Q872" i="5"/>
  <c r="Q871" i="5"/>
  <c r="Q870" i="5"/>
  <c r="Q869" i="5"/>
  <c r="Q868" i="5"/>
  <c r="Q867" i="5"/>
  <c r="Q866" i="5"/>
  <c r="Q865" i="5"/>
  <c r="Q864" i="5"/>
  <c r="Q859" i="5"/>
  <c r="Q858" i="5"/>
  <c r="Q857" i="5"/>
  <c r="Q856" i="5"/>
  <c r="Q855" i="5"/>
  <c r="Q849" i="5"/>
  <c r="Q848" i="5"/>
  <c r="Q847" i="5"/>
  <c r="Q846" i="5"/>
  <c r="Q845" i="5"/>
  <c r="Q844" i="5"/>
  <c r="Q843" i="5"/>
  <c r="Q842" i="5"/>
  <c r="Q841" i="5"/>
  <c r="Q836" i="5"/>
  <c r="Q835" i="5"/>
  <c r="Q834" i="5"/>
  <c r="Q833" i="5"/>
  <c r="Q832" i="5"/>
  <c r="Q828" i="5"/>
  <c r="Q827" i="5"/>
  <c r="Q826" i="5"/>
  <c r="Q825" i="5"/>
  <c r="Q824" i="5"/>
  <c r="Q823" i="5"/>
  <c r="Q822" i="5"/>
  <c r="Q821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1" i="5"/>
  <c r="Q780" i="5"/>
  <c r="Q779" i="5"/>
  <c r="Q778" i="5"/>
  <c r="Q773" i="5"/>
  <c r="Q772" i="5"/>
  <c r="Q771" i="5"/>
  <c r="Q770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6" i="5"/>
  <c r="Q745" i="5"/>
  <c r="Q744" i="5"/>
  <c r="Q743" i="5"/>
  <c r="Q742" i="5"/>
  <c r="Q741" i="5"/>
  <c r="Q740" i="5"/>
  <c r="Q739" i="5"/>
  <c r="Q738" i="5"/>
  <c r="Q734" i="5"/>
  <c r="Q733" i="5"/>
  <c r="Q732" i="5"/>
  <c r="Q731" i="5"/>
  <c r="Q730" i="5"/>
  <c r="Q729" i="5"/>
  <c r="Q728" i="5"/>
  <c r="Q727" i="5"/>
  <c r="Q723" i="5"/>
  <c r="Q722" i="5"/>
  <c r="Q721" i="5"/>
  <c r="Q720" i="5"/>
  <c r="Q719" i="5"/>
  <c r="Q718" i="5"/>
  <c r="Q717" i="5"/>
  <c r="Q716" i="5"/>
  <c r="Q715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92" i="5"/>
  <c r="Q93" i="5"/>
  <c r="Q94" i="5"/>
  <c r="Q95" i="5"/>
  <c r="Q96" i="5"/>
  <c r="Q97" i="5"/>
  <c r="Q98" i="5"/>
  <c r="Q412" i="5"/>
  <c r="Q99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40" i="5"/>
  <c r="Q141" i="5"/>
  <c r="Q142" i="5"/>
  <c r="Q1125" i="5"/>
  <c r="Q143" i="5"/>
  <c r="Q144" i="5"/>
  <c r="Q145" i="5"/>
  <c r="Q146" i="5"/>
  <c r="Q147" i="5"/>
  <c r="Q149" i="5"/>
  <c r="Q150" i="5"/>
  <c r="Q151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413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89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4" i="5"/>
  <c r="Q415" i="5"/>
  <c r="Q416" i="5"/>
  <c r="Q417" i="5"/>
  <c r="Q418" i="5"/>
  <c r="Q419" i="5"/>
  <c r="Q500" i="5"/>
  <c r="Q420" i="5"/>
  <c r="Q501" i="5"/>
  <c r="Q421" i="5"/>
  <c r="Q422" i="5"/>
  <c r="Q423" i="5"/>
  <c r="Q424" i="5"/>
  <c r="Q425" i="5"/>
  <c r="Q426" i="5"/>
  <c r="Q502" i="5"/>
  <c r="Q427" i="5"/>
  <c r="Q428" i="5"/>
  <c r="Q429" i="5"/>
  <c r="Q430" i="5"/>
  <c r="Q431" i="5"/>
  <c r="Q432" i="5"/>
  <c r="Q433" i="5"/>
  <c r="Q503" i="5"/>
  <c r="Q434" i="5"/>
  <c r="Q435" i="5"/>
  <c r="Q436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4" i="5"/>
  <c r="Q783" i="5" l="1"/>
  <c r="Q919" i="5"/>
  <c r="Q1053" i="5"/>
  <c r="Q1143" i="5"/>
  <c r="Q710" i="5"/>
  <c r="Q656" i="5"/>
  <c r="Q747" i="5"/>
  <c r="Q1189" i="5"/>
  <c r="Q851" i="5"/>
  <c r="Q996" i="5"/>
  <c r="Q1098" i="5"/>
  <c r="Q1213" i="5"/>
  <c r="Q837" i="5"/>
  <c r="Q941" i="5"/>
  <c r="Q1197" i="5"/>
  <c r="Q799" i="5"/>
  <c r="Q1165" i="5"/>
  <c r="Q1175" i="5"/>
  <c r="Q1044" i="5"/>
  <c r="Q1126" i="5"/>
  <c r="Q817" i="5"/>
  <c r="Q724" i="5"/>
  <c r="Q958" i="5"/>
  <c r="Q1033" i="5"/>
  <c r="Q873" i="5"/>
  <c r="Q971" i="5"/>
  <c r="Q1018" i="5"/>
  <c r="Q1151" i="5"/>
  <c r="Q829" i="5"/>
  <c r="Q860" i="5"/>
  <c r="Q887" i="5"/>
  <c r="Q1006" i="5"/>
  <c r="Q1075" i="5"/>
  <c r="Q735" i="5"/>
  <c r="Q984" i="5"/>
  <c r="Q1063" i="5"/>
  <c r="Q1086" i="5"/>
  <c r="Q774" i="5"/>
  <c r="Q901" i="5"/>
  <c r="Q935" i="5"/>
  <c r="Q766" i="5"/>
  <c r="Q617" i="5"/>
  <c r="S956" i="5"/>
  <c r="P956" i="5"/>
  <c r="N956" i="5"/>
  <c r="L956" i="5"/>
  <c r="K956" i="5"/>
  <c r="S327" i="5"/>
  <c r="P327" i="5"/>
  <c r="N327" i="5"/>
  <c r="L327" i="5"/>
  <c r="K327" i="5"/>
  <c r="R956" i="5" l="1"/>
  <c r="R327" i="5"/>
  <c r="P411" i="5" l="1"/>
  <c r="S411" i="5"/>
  <c r="K411" i="5"/>
  <c r="L411" i="5"/>
  <c r="N411" i="5"/>
  <c r="P615" i="5"/>
  <c r="S615" i="5"/>
  <c r="K615" i="5"/>
  <c r="L615" i="5"/>
  <c r="N615" i="5"/>
  <c r="P706" i="5"/>
  <c r="S706" i="5"/>
  <c r="K706" i="5"/>
  <c r="L706" i="5"/>
  <c r="N706" i="5"/>
  <c r="P614" i="5"/>
  <c r="S614" i="5"/>
  <c r="K614" i="5"/>
  <c r="L614" i="5"/>
  <c r="N614" i="5"/>
  <c r="P983" i="5"/>
  <c r="S983" i="5"/>
  <c r="K983" i="5"/>
  <c r="L983" i="5"/>
  <c r="N983" i="5"/>
  <c r="P765" i="5"/>
  <c r="S765" i="5"/>
  <c r="K765" i="5"/>
  <c r="L765" i="5"/>
  <c r="N765" i="5"/>
  <c r="P613" i="5"/>
  <c r="S613" i="5"/>
  <c r="K613" i="5"/>
  <c r="L613" i="5"/>
  <c r="N613" i="5"/>
  <c r="P746" i="5"/>
  <c r="S746" i="5"/>
  <c r="K746" i="5"/>
  <c r="L746" i="5"/>
  <c r="N746" i="5"/>
  <c r="P410" i="5"/>
  <c r="S410" i="5"/>
  <c r="K410" i="5"/>
  <c r="L410" i="5"/>
  <c r="N410" i="5"/>
  <c r="R614" i="5" l="1"/>
  <c r="R411" i="5"/>
  <c r="R706" i="5"/>
  <c r="R615" i="5"/>
  <c r="R983" i="5"/>
  <c r="R746" i="5"/>
  <c r="R410" i="5"/>
  <c r="R765" i="5"/>
  <c r="R613" i="5"/>
  <c r="P1174" i="5"/>
  <c r="S1174" i="5"/>
  <c r="K1174" i="5"/>
  <c r="L1174" i="5"/>
  <c r="N1174" i="5"/>
  <c r="P1187" i="5"/>
  <c r="S1187" i="5"/>
  <c r="K1187" i="5"/>
  <c r="L1187" i="5"/>
  <c r="N1187" i="5"/>
  <c r="P616" i="5"/>
  <c r="S616" i="5"/>
  <c r="K616" i="5"/>
  <c r="L616" i="5"/>
  <c r="N616" i="5"/>
  <c r="P409" i="5"/>
  <c r="S409" i="5"/>
  <c r="K409" i="5"/>
  <c r="L409" i="5"/>
  <c r="N409" i="5"/>
  <c r="P723" i="5"/>
  <c r="S723" i="5"/>
  <c r="K723" i="5"/>
  <c r="L723" i="5"/>
  <c r="N723" i="5"/>
  <c r="R723" i="5" l="1"/>
  <c r="R1174" i="5"/>
  <c r="R409" i="5"/>
  <c r="R616" i="5"/>
  <c r="R1187" i="5"/>
  <c r="P386" i="5"/>
  <c r="S386" i="5"/>
  <c r="K386" i="5"/>
  <c r="L386" i="5"/>
  <c r="N386" i="5"/>
  <c r="P1032" i="5"/>
  <c r="S1032" i="5"/>
  <c r="K1032" i="5"/>
  <c r="L1032" i="5"/>
  <c r="N1032" i="5"/>
  <c r="P342" i="5"/>
  <c r="S342" i="5"/>
  <c r="K342" i="5"/>
  <c r="L342" i="5"/>
  <c r="N342" i="5"/>
  <c r="R1032" i="5" l="1"/>
  <c r="R386" i="5"/>
  <c r="R342" i="5"/>
  <c r="P234" i="5" l="1"/>
  <c r="S234" i="5"/>
  <c r="K234" i="5"/>
  <c r="L234" i="5"/>
  <c r="N234" i="5"/>
  <c r="R234" i="5" l="1"/>
  <c r="M555" i="5"/>
  <c r="M1215" i="5" s="1"/>
  <c r="J555" i="5"/>
  <c r="J1215" i="5" s="1"/>
  <c r="Q555" i="5" l="1"/>
  <c r="Q1215" i="5" s="1"/>
  <c r="S1164" i="5"/>
  <c r="P1164" i="5"/>
  <c r="N1164" i="5"/>
  <c r="L1164" i="5"/>
  <c r="K1164" i="5"/>
  <c r="S554" i="5"/>
  <c r="P554" i="5"/>
  <c r="N554" i="5"/>
  <c r="L554" i="5"/>
  <c r="K554" i="5"/>
  <c r="S549" i="5"/>
  <c r="S550" i="5"/>
  <c r="S551" i="5"/>
  <c r="S552" i="5"/>
  <c r="P549" i="5"/>
  <c r="P550" i="5"/>
  <c r="P551" i="5"/>
  <c r="P552" i="5"/>
  <c r="N549" i="5"/>
  <c r="N550" i="5"/>
  <c r="N551" i="5"/>
  <c r="N552" i="5"/>
  <c r="L549" i="5"/>
  <c r="L550" i="5"/>
  <c r="L551" i="5"/>
  <c r="L552" i="5"/>
  <c r="K549" i="5"/>
  <c r="K550" i="5"/>
  <c r="K551" i="5"/>
  <c r="K552" i="5"/>
  <c r="S544" i="5"/>
  <c r="S545" i="5"/>
  <c r="S546" i="5"/>
  <c r="S547" i="5"/>
  <c r="S548" i="5"/>
  <c r="P544" i="5"/>
  <c r="P545" i="5"/>
  <c r="P546" i="5"/>
  <c r="P547" i="5"/>
  <c r="P548" i="5"/>
  <c r="N544" i="5"/>
  <c r="N545" i="5"/>
  <c r="N546" i="5"/>
  <c r="N547" i="5"/>
  <c r="N548" i="5"/>
  <c r="L544" i="5"/>
  <c r="L545" i="5"/>
  <c r="L546" i="5"/>
  <c r="L547" i="5"/>
  <c r="L548" i="5"/>
  <c r="K544" i="5"/>
  <c r="K545" i="5"/>
  <c r="K546" i="5"/>
  <c r="K547" i="5"/>
  <c r="K548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14" i="5"/>
  <c r="S415" i="5"/>
  <c r="S416" i="5"/>
  <c r="S417" i="5"/>
  <c r="S418" i="5"/>
  <c r="S419" i="5"/>
  <c r="S500" i="5"/>
  <c r="S420" i="5"/>
  <c r="S501" i="5"/>
  <c r="S421" i="5"/>
  <c r="S422" i="5"/>
  <c r="S423" i="5"/>
  <c r="S424" i="5"/>
  <c r="S425" i="5"/>
  <c r="S426" i="5"/>
  <c r="S502" i="5"/>
  <c r="S427" i="5"/>
  <c r="S428" i="5"/>
  <c r="S429" i="5"/>
  <c r="S430" i="5"/>
  <c r="S431" i="5"/>
  <c r="S432" i="5"/>
  <c r="S433" i="5"/>
  <c r="S503" i="5"/>
  <c r="S434" i="5"/>
  <c r="S435" i="5"/>
  <c r="S436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1023" i="5"/>
  <c r="S1024" i="5"/>
  <c r="S1025" i="5"/>
  <c r="S1026" i="5"/>
  <c r="S1027" i="5"/>
  <c r="S1028" i="5"/>
  <c r="S1029" i="5"/>
  <c r="S1030" i="5"/>
  <c r="S1031" i="5"/>
  <c r="S1039" i="5"/>
  <c r="S1040" i="5"/>
  <c r="S1041" i="5"/>
  <c r="S1042" i="5"/>
  <c r="S1049" i="5"/>
  <c r="S1050" i="5"/>
  <c r="S1051" i="5"/>
  <c r="S1069" i="5"/>
  <c r="S1070" i="5"/>
  <c r="S1071" i="5"/>
  <c r="S1072" i="5"/>
  <c r="S1073" i="5"/>
  <c r="S1074" i="5"/>
  <c r="S1081" i="5"/>
  <c r="S1082" i="5"/>
  <c r="S1083" i="5"/>
  <c r="S1084" i="5"/>
  <c r="S1085" i="5"/>
  <c r="S369" i="5"/>
  <c r="S1092" i="5"/>
  <c r="S1093" i="5"/>
  <c r="S1094" i="5"/>
  <c r="S1095" i="5"/>
  <c r="S1157" i="5"/>
  <c r="S1158" i="5"/>
  <c r="S1159" i="5"/>
  <c r="S1160" i="5"/>
  <c r="S1161" i="5"/>
  <c r="S1162" i="5"/>
  <c r="S1163" i="5"/>
  <c r="S1169" i="5"/>
  <c r="S1170" i="5"/>
  <c r="S1171" i="5"/>
  <c r="S1172" i="5"/>
  <c r="S1173" i="5"/>
  <c r="S1179" i="5"/>
  <c r="S1180" i="5"/>
  <c r="S1181" i="5"/>
  <c r="S1182" i="5"/>
  <c r="S1183" i="5"/>
  <c r="S1184" i="5"/>
  <c r="S1185" i="5"/>
  <c r="S1203" i="5"/>
  <c r="S1204" i="5"/>
  <c r="S1205" i="5"/>
  <c r="S1206" i="5"/>
  <c r="S1207" i="5"/>
  <c r="S1208" i="5"/>
  <c r="S1209" i="5"/>
  <c r="S1210" i="5"/>
  <c r="S1211" i="5"/>
  <c r="S1212" i="5"/>
  <c r="S1132" i="5"/>
  <c r="S1133" i="5"/>
  <c r="S1134" i="5"/>
  <c r="S1135" i="5"/>
  <c r="S1136" i="5"/>
  <c r="S1137" i="5"/>
  <c r="S1138" i="5"/>
  <c r="S1139" i="5"/>
  <c r="S1140" i="5"/>
  <c r="S1194" i="5"/>
  <c r="S1195" i="5"/>
  <c r="S1196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833" i="5"/>
  <c r="S834" i="5"/>
  <c r="S835" i="5"/>
  <c r="S856" i="5"/>
  <c r="S857" i="5"/>
  <c r="S858" i="5"/>
  <c r="S859" i="5"/>
  <c r="S865" i="5"/>
  <c r="S866" i="5"/>
  <c r="S867" i="5"/>
  <c r="S868" i="5"/>
  <c r="S869" i="5"/>
  <c r="S870" i="5"/>
  <c r="S871" i="5"/>
  <c r="S872" i="5"/>
  <c r="S879" i="5"/>
  <c r="S880" i="5"/>
  <c r="S881" i="5"/>
  <c r="S882" i="5"/>
  <c r="S883" i="5"/>
  <c r="S884" i="5"/>
  <c r="S885" i="5"/>
  <c r="S893" i="5"/>
  <c r="S894" i="5"/>
  <c r="S895" i="5"/>
  <c r="S896" i="5"/>
  <c r="S897" i="5"/>
  <c r="S898" i="5"/>
  <c r="S899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24" i="5"/>
  <c r="S925" i="5"/>
  <c r="S926" i="5"/>
  <c r="S927" i="5"/>
  <c r="S928" i="5"/>
  <c r="S929" i="5"/>
  <c r="S930" i="5"/>
  <c r="S931" i="5"/>
  <c r="S932" i="5"/>
  <c r="S933" i="5"/>
  <c r="S779" i="5"/>
  <c r="S780" i="5"/>
  <c r="S781" i="5"/>
  <c r="S947" i="5"/>
  <c r="S948" i="5"/>
  <c r="S949" i="5"/>
  <c r="S950" i="5"/>
  <c r="S951" i="5"/>
  <c r="S952" i="5"/>
  <c r="S953" i="5"/>
  <c r="S954" i="5"/>
  <c r="S955" i="5"/>
  <c r="S977" i="5"/>
  <c r="S978" i="5"/>
  <c r="S979" i="5"/>
  <c r="S980" i="5"/>
  <c r="S963" i="5"/>
  <c r="S964" i="5"/>
  <c r="S965" i="5"/>
  <c r="S966" i="5"/>
  <c r="S967" i="5"/>
  <c r="S968" i="5"/>
  <c r="S969" i="5"/>
  <c r="S970" i="5"/>
  <c r="S990" i="5"/>
  <c r="S991" i="5"/>
  <c r="S992" i="5"/>
  <c r="S993" i="5"/>
  <c r="S994" i="5"/>
  <c r="S1002" i="5"/>
  <c r="S1003" i="5"/>
  <c r="S1004" i="5"/>
  <c r="S1005" i="5"/>
  <c r="S1012" i="5"/>
  <c r="S1013" i="5"/>
  <c r="S1014" i="5"/>
  <c r="S1015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22" i="5"/>
  <c r="S823" i="5"/>
  <c r="S824" i="5"/>
  <c r="S825" i="5"/>
  <c r="S826" i="5"/>
  <c r="S827" i="5"/>
  <c r="S828" i="5"/>
  <c r="S1059" i="5"/>
  <c r="S1060" i="5"/>
  <c r="S1061" i="5"/>
  <c r="S1062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16" i="5"/>
  <c r="S717" i="5"/>
  <c r="S718" i="5"/>
  <c r="S719" i="5"/>
  <c r="S720" i="5"/>
  <c r="S721" i="5"/>
  <c r="S722" i="5"/>
  <c r="S728" i="5"/>
  <c r="S729" i="5"/>
  <c r="S730" i="5"/>
  <c r="S731" i="5"/>
  <c r="S732" i="5"/>
  <c r="S733" i="5"/>
  <c r="S734" i="5"/>
  <c r="S739" i="5"/>
  <c r="S740" i="5"/>
  <c r="S741" i="5"/>
  <c r="S742" i="5"/>
  <c r="S743" i="5"/>
  <c r="S744" i="5"/>
  <c r="S745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771" i="5"/>
  <c r="S772" i="5"/>
  <c r="S773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842" i="5"/>
  <c r="S843" i="5"/>
  <c r="S844" i="5"/>
  <c r="S845" i="5"/>
  <c r="S846" i="5"/>
  <c r="S847" i="5"/>
  <c r="S848" i="5"/>
  <c r="S849" i="5"/>
  <c r="S492" i="5"/>
  <c r="S493" i="5"/>
  <c r="S494" i="5"/>
  <c r="S495" i="5"/>
  <c r="S496" i="5"/>
  <c r="S497" i="5"/>
  <c r="S498" i="5"/>
  <c r="S499" i="5"/>
  <c r="S700" i="5"/>
  <c r="S612" i="5"/>
  <c r="S504" i="5"/>
  <c r="S505" i="5"/>
  <c r="S506" i="5"/>
  <c r="S507" i="5"/>
  <c r="S508" i="5"/>
  <c r="S509" i="5"/>
  <c r="S510" i="5"/>
  <c r="S917" i="5"/>
  <c r="S702" i="5"/>
  <c r="S703" i="5"/>
  <c r="S704" i="5"/>
  <c r="S705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1043" i="5"/>
  <c r="S701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14" i="5"/>
  <c r="P415" i="5"/>
  <c r="P416" i="5"/>
  <c r="P417" i="5"/>
  <c r="P418" i="5"/>
  <c r="P419" i="5"/>
  <c r="P500" i="5"/>
  <c r="P420" i="5"/>
  <c r="P501" i="5"/>
  <c r="P421" i="5"/>
  <c r="P422" i="5"/>
  <c r="P423" i="5"/>
  <c r="P424" i="5"/>
  <c r="P425" i="5"/>
  <c r="P426" i="5"/>
  <c r="P502" i="5"/>
  <c r="P427" i="5"/>
  <c r="P428" i="5"/>
  <c r="P429" i="5"/>
  <c r="P430" i="5"/>
  <c r="P431" i="5"/>
  <c r="P432" i="5"/>
  <c r="P433" i="5"/>
  <c r="P503" i="5"/>
  <c r="P434" i="5"/>
  <c r="P435" i="5"/>
  <c r="P436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1022" i="5"/>
  <c r="P1023" i="5"/>
  <c r="P1024" i="5"/>
  <c r="P1025" i="5"/>
  <c r="P1026" i="5"/>
  <c r="P1027" i="5"/>
  <c r="P1028" i="5"/>
  <c r="P1029" i="5"/>
  <c r="P1030" i="5"/>
  <c r="P1031" i="5"/>
  <c r="P1038" i="5"/>
  <c r="P1039" i="5"/>
  <c r="P1040" i="5"/>
  <c r="P1041" i="5"/>
  <c r="P1042" i="5"/>
  <c r="P1052" i="5"/>
  <c r="P1049" i="5"/>
  <c r="P1050" i="5"/>
  <c r="P1051" i="5"/>
  <c r="P1068" i="5"/>
  <c r="P1069" i="5"/>
  <c r="P1070" i="5"/>
  <c r="P1071" i="5"/>
  <c r="P1072" i="5"/>
  <c r="P1073" i="5"/>
  <c r="P1074" i="5"/>
  <c r="P1080" i="5"/>
  <c r="P1081" i="5"/>
  <c r="P1082" i="5"/>
  <c r="P1083" i="5"/>
  <c r="P1084" i="5"/>
  <c r="P1085" i="5"/>
  <c r="P1091" i="5"/>
  <c r="P369" i="5"/>
  <c r="P1092" i="5"/>
  <c r="P1093" i="5"/>
  <c r="P1094" i="5"/>
  <c r="P1095" i="5"/>
  <c r="P1156" i="5"/>
  <c r="P1157" i="5"/>
  <c r="P1158" i="5"/>
  <c r="P1159" i="5"/>
  <c r="P1160" i="5"/>
  <c r="P1161" i="5"/>
  <c r="P1162" i="5"/>
  <c r="P1163" i="5"/>
  <c r="P1168" i="5"/>
  <c r="P1169" i="5"/>
  <c r="P1170" i="5"/>
  <c r="P1171" i="5"/>
  <c r="P1172" i="5"/>
  <c r="P1173" i="5"/>
  <c r="P1178" i="5"/>
  <c r="P1179" i="5"/>
  <c r="P1180" i="5"/>
  <c r="P1181" i="5"/>
  <c r="P1182" i="5"/>
  <c r="P1183" i="5"/>
  <c r="P1184" i="5"/>
  <c r="P1185" i="5"/>
  <c r="P1202" i="5"/>
  <c r="P1203" i="5"/>
  <c r="P1204" i="5"/>
  <c r="P1205" i="5"/>
  <c r="P1206" i="5"/>
  <c r="P1207" i="5"/>
  <c r="P1208" i="5"/>
  <c r="P1209" i="5"/>
  <c r="P1210" i="5"/>
  <c r="P1211" i="5"/>
  <c r="P1212" i="5"/>
  <c r="P1131" i="5"/>
  <c r="P1132" i="5"/>
  <c r="P1133" i="5"/>
  <c r="P1134" i="5"/>
  <c r="P1135" i="5"/>
  <c r="P1136" i="5"/>
  <c r="P1137" i="5"/>
  <c r="P1138" i="5"/>
  <c r="P1139" i="5"/>
  <c r="P1140" i="5"/>
  <c r="P1193" i="5"/>
  <c r="P1194" i="5"/>
  <c r="P1195" i="5"/>
  <c r="P1196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832" i="5"/>
  <c r="P833" i="5"/>
  <c r="P834" i="5"/>
  <c r="P835" i="5"/>
  <c r="P855" i="5"/>
  <c r="P856" i="5"/>
  <c r="P857" i="5"/>
  <c r="P858" i="5"/>
  <c r="P859" i="5"/>
  <c r="P864" i="5"/>
  <c r="P865" i="5"/>
  <c r="P866" i="5"/>
  <c r="P867" i="5"/>
  <c r="P868" i="5"/>
  <c r="P869" i="5"/>
  <c r="P870" i="5"/>
  <c r="P871" i="5"/>
  <c r="P872" i="5"/>
  <c r="P878" i="5"/>
  <c r="P879" i="5"/>
  <c r="P880" i="5"/>
  <c r="P881" i="5"/>
  <c r="P882" i="5"/>
  <c r="P883" i="5"/>
  <c r="P884" i="5"/>
  <c r="P885" i="5"/>
  <c r="P892" i="5"/>
  <c r="P893" i="5"/>
  <c r="P894" i="5"/>
  <c r="P895" i="5"/>
  <c r="P896" i="5"/>
  <c r="P897" i="5"/>
  <c r="P898" i="5"/>
  <c r="P899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23" i="5"/>
  <c r="P924" i="5"/>
  <c r="P925" i="5"/>
  <c r="P926" i="5"/>
  <c r="P927" i="5"/>
  <c r="P928" i="5"/>
  <c r="P929" i="5"/>
  <c r="P930" i="5"/>
  <c r="P931" i="5"/>
  <c r="P932" i="5"/>
  <c r="P933" i="5"/>
  <c r="P778" i="5"/>
  <c r="P779" i="5"/>
  <c r="P780" i="5"/>
  <c r="P781" i="5"/>
  <c r="P946" i="5"/>
  <c r="P947" i="5"/>
  <c r="P948" i="5"/>
  <c r="P949" i="5"/>
  <c r="P950" i="5"/>
  <c r="P951" i="5"/>
  <c r="P952" i="5"/>
  <c r="P953" i="5"/>
  <c r="P954" i="5"/>
  <c r="P955" i="5"/>
  <c r="P976" i="5"/>
  <c r="P977" i="5"/>
  <c r="P978" i="5"/>
  <c r="P979" i="5"/>
  <c r="P980" i="5"/>
  <c r="P962" i="5"/>
  <c r="P963" i="5"/>
  <c r="P964" i="5"/>
  <c r="P965" i="5"/>
  <c r="P966" i="5"/>
  <c r="P967" i="5"/>
  <c r="P968" i="5"/>
  <c r="P969" i="5"/>
  <c r="P970" i="5"/>
  <c r="P989" i="5"/>
  <c r="P990" i="5"/>
  <c r="P991" i="5"/>
  <c r="P992" i="5"/>
  <c r="P993" i="5"/>
  <c r="P994" i="5"/>
  <c r="P1001" i="5"/>
  <c r="P1002" i="5"/>
  <c r="P1003" i="5"/>
  <c r="P1004" i="5"/>
  <c r="P1005" i="5"/>
  <c r="P1011" i="5"/>
  <c r="P1012" i="5"/>
  <c r="P1013" i="5"/>
  <c r="P1014" i="5"/>
  <c r="P1015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21" i="5"/>
  <c r="P822" i="5"/>
  <c r="P823" i="5"/>
  <c r="P824" i="5"/>
  <c r="P825" i="5"/>
  <c r="P826" i="5"/>
  <c r="P827" i="5"/>
  <c r="P828" i="5"/>
  <c r="P1058" i="5"/>
  <c r="P1059" i="5"/>
  <c r="P1060" i="5"/>
  <c r="P1061" i="5"/>
  <c r="P1062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15" i="5"/>
  <c r="P716" i="5"/>
  <c r="P717" i="5"/>
  <c r="P718" i="5"/>
  <c r="P719" i="5"/>
  <c r="P720" i="5"/>
  <c r="P721" i="5"/>
  <c r="P722" i="5"/>
  <c r="P727" i="5"/>
  <c r="P728" i="5"/>
  <c r="P729" i="5"/>
  <c r="P730" i="5"/>
  <c r="P731" i="5"/>
  <c r="P732" i="5"/>
  <c r="P733" i="5"/>
  <c r="P734" i="5"/>
  <c r="P738" i="5"/>
  <c r="P739" i="5"/>
  <c r="P740" i="5"/>
  <c r="P741" i="5"/>
  <c r="P742" i="5"/>
  <c r="P743" i="5"/>
  <c r="P744" i="5"/>
  <c r="P745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770" i="5"/>
  <c r="P771" i="5"/>
  <c r="P772" i="5"/>
  <c r="P773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841" i="5"/>
  <c r="P842" i="5"/>
  <c r="P843" i="5"/>
  <c r="P844" i="5"/>
  <c r="P845" i="5"/>
  <c r="P846" i="5"/>
  <c r="P847" i="5"/>
  <c r="P848" i="5"/>
  <c r="P849" i="5"/>
  <c r="P492" i="5"/>
  <c r="P493" i="5"/>
  <c r="P494" i="5"/>
  <c r="P495" i="5"/>
  <c r="P496" i="5"/>
  <c r="P497" i="5"/>
  <c r="P498" i="5"/>
  <c r="P499" i="5"/>
  <c r="P700" i="5"/>
  <c r="P612" i="5"/>
  <c r="P504" i="5"/>
  <c r="P505" i="5"/>
  <c r="P506" i="5"/>
  <c r="P507" i="5"/>
  <c r="P508" i="5"/>
  <c r="P509" i="5"/>
  <c r="P510" i="5"/>
  <c r="P917" i="5"/>
  <c r="P702" i="5"/>
  <c r="P703" i="5"/>
  <c r="P704" i="5"/>
  <c r="P705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1043" i="5"/>
  <c r="P701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14" i="5"/>
  <c r="N415" i="5"/>
  <c r="N416" i="5"/>
  <c r="N417" i="5"/>
  <c r="N418" i="5"/>
  <c r="N419" i="5"/>
  <c r="N500" i="5"/>
  <c r="N420" i="5"/>
  <c r="N501" i="5"/>
  <c r="N421" i="5"/>
  <c r="N422" i="5"/>
  <c r="N423" i="5"/>
  <c r="N424" i="5"/>
  <c r="N425" i="5"/>
  <c r="N426" i="5"/>
  <c r="N502" i="5"/>
  <c r="N427" i="5"/>
  <c r="N428" i="5"/>
  <c r="N429" i="5"/>
  <c r="N430" i="5"/>
  <c r="N431" i="5"/>
  <c r="N432" i="5"/>
  <c r="N433" i="5"/>
  <c r="N503" i="5"/>
  <c r="N434" i="5"/>
  <c r="N435" i="5"/>
  <c r="N436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1022" i="5"/>
  <c r="N1023" i="5"/>
  <c r="N1024" i="5"/>
  <c r="N1025" i="5"/>
  <c r="N1026" i="5"/>
  <c r="N1027" i="5"/>
  <c r="N1028" i="5"/>
  <c r="N1029" i="5"/>
  <c r="N1030" i="5"/>
  <c r="N1031" i="5"/>
  <c r="N1038" i="5"/>
  <c r="N1039" i="5"/>
  <c r="N1040" i="5"/>
  <c r="N1041" i="5"/>
  <c r="N1042" i="5"/>
  <c r="N1052" i="5"/>
  <c r="N1049" i="5"/>
  <c r="N1050" i="5"/>
  <c r="N1051" i="5"/>
  <c r="N1068" i="5"/>
  <c r="N1069" i="5"/>
  <c r="N1070" i="5"/>
  <c r="N1071" i="5"/>
  <c r="N1072" i="5"/>
  <c r="N1073" i="5"/>
  <c r="N1074" i="5"/>
  <c r="N1080" i="5"/>
  <c r="N1081" i="5"/>
  <c r="N1082" i="5"/>
  <c r="N1083" i="5"/>
  <c r="N1084" i="5"/>
  <c r="N1085" i="5"/>
  <c r="N1091" i="5"/>
  <c r="N369" i="5"/>
  <c r="N1092" i="5"/>
  <c r="N1093" i="5"/>
  <c r="N1094" i="5"/>
  <c r="N1095" i="5"/>
  <c r="N1156" i="5"/>
  <c r="N1157" i="5"/>
  <c r="N1158" i="5"/>
  <c r="N1159" i="5"/>
  <c r="N1160" i="5"/>
  <c r="N1161" i="5"/>
  <c r="N1162" i="5"/>
  <c r="N1163" i="5"/>
  <c r="N1168" i="5"/>
  <c r="N1169" i="5"/>
  <c r="N1170" i="5"/>
  <c r="N1171" i="5"/>
  <c r="N1172" i="5"/>
  <c r="N1173" i="5"/>
  <c r="N1178" i="5"/>
  <c r="N1179" i="5"/>
  <c r="N1180" i="5"/>
  <c r="N1181" i="5"/>
  <c r="N1182" i="5"/>
  <c r="N1183" i="5"/>
  <c r="N1184" i="5"/>
  <c r="N1185" i="5"/>
  <c r="N1202" i="5"/>
  <c r="N1203" i="5"/>
  <c r="N1204" i="5"/>
  <c r="N1205" i="5"/>
  <c r="N1206" i="5"/>
  <c r="N1207" i="5"/>
  <c r="N1208" i="5"/>
  <c r="N1209" i="5"/>
  <c r="N1210" i="5"/>
  <c r="N1211" i="5"/>
  <c r="N1212" i="5"/>
  <c r="N1131" i="5"/>
  <c r="N1132" i="5"/>
  <c r="N1133" i="5"/>
  <c r="N1134" i="5"/>
  <c r="N1135" i="5"/>
  <c r="N1136" i="5"/>
  <c r="N1137" i="5"/>
  <c r="N1138" i="5"/>
  <c r="N1139" i="5"/>
  <c r="N1140" i="5"/>
  <c r="N1193" i="5"/>
  <c r="N1194" i="5"/>
  <c r="N1195" i="5"/>
  <c r="N1196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832" i="5"/>
  <c r="N833" i="5"/>
  <c r="N834" i="5"/>
  <c r="N835" i="5"/>
  <c r="N855" i="5"/>
  <c r="N856" i="5"/>
  <c r="N857" i="5"/>
  <c r="N858" i="5"/>
  <c r="N859" i="5"/>
  <c r="N864" i="5"/>
  <c r="N865" i="5"/>
  <c r="N866" i="5"/>
  <c r="N867" i="5"/>
  <c r="N868" i="5"/>
  <c r="N869" i="5"/>
  <c r="N870" i="5"/>
  <c r="N871" i="5"/>
  <c r="N872" i="5"/>
  <c r="N878" i="5"/>
  <c r="N879" i="5"/>
  <c r="N880" i="5"/>
  <c r="N881" i="5"/>
  <c r="N882" i="5"/>
  <c r="N883" i="5"/>
  <c r="N884" i="5"/>
  <c r="N885" i="5"/>
  <c r="N892" i="5"/>
  <c r="N893" i="5"/>
  <c r="N894" i="5"/>
  <c r="N895" i="5"/>
  <c r="N896" i="5"/>
  <c r="N897" i="5"/>
  <c r="N898" i="5"/>
  <c r="N899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23" i="5"/>
  <c r="N924" i="5"/>
  <c r="N925" i="5"/>
  <c r="N926" i="5"/>
  <c r="N927" i="5"/>
  <c r="N928" i="5"/>
  <c r="N929" i="5"/>
  <c r="N930" i="5"/>
  <c r="N931" i="5"/>
  <c r="N932" i="5"/>
  <c r="N933" i="5"/>
  <c r="N778" i="5"/>
  <c r="N779" i="5"/>
  <c r="N780" i="5"/>
  <c r="N781" i="5"/>
  <c r="N946" i="5"/>
  <c r="N947" i="5"/>
  <c r="N948" i="5"/>
  <c r="N949" i="5"/>
  <c r="N950" i="5"/>
  <c r="N951" i="5"/>
  <c r="N952" i="5"/>
  <c r="N953" i="5"/>
  <c r="N954" i="5"/>
  <c r="N955" i="5"/>
  <c r="N976" i="5"/>
  <c r="N977" i="5"/>
  <c r="N978" i="5"/>
  <c r="N979" i="5"/>
  <c r="N980" i="5"/>
  <c r="N962" i="5"/>
  <c r="N963" i="5"/>
  <c r="N964" i="5"/>
  <c r="N965" i="5"/>
  <c r="N966" i="5"/>
  <c r="N967" i="5"/>
  <c r="N968" i="5"/>
  <c r="N969" i="5"/>
  <c r="N970" i="5"/>
  <c r="N989" i="5"/>
  <c r="N990" i="5"/>
  <c r="N991" i="5"/>
  <c r="N992" i="5"/>
  <c r="N993" i="5"/>
  <c r="N994" i="5"/>
  <c r="N1001" i="5"/>
  <c r="N1002" i="5"/>
  <c r="N1003" i="5"/>
  <c r="N1004" i="5"/>
  <c r="N1005" i="5"/>
  <c r="N1011" i="5"/>
  <c r="N1012" i="5"/>
  <c r="N1013" i="5"/>
  <c r="N1014" i="5"/>
  <c r="N1015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21" i="5"/>
  <c r="N822" i="5"/>
  <c r="N823" i="5"/>
  <c r="N824" i="5"/>
  <c r="N825" i="5"/>
  <c r="N826" i="5"/>
  <c r="N827" i="5"/>
  <c r="N828" i="5"/>
  <c r="N1058" i="5"/>
  <c r="N1059" i="5"/>
  <c r="N1060" i="5"/>
  <c r="N1061" i="5"/>
  <c r="N1062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15" i="5"/>
  <c r="N716" i="5"/>
  <c r="N717" i="5"/>
  <c r="N718" i="5"/>
  <c r="N719" i="5"/>
  <c r="N720" i="5"/>
  <c r="N721" i="5"/>
  <c r="N722" i="5"/>
  <c r="N727" i="5"/>
  <c r="N728" i="5"/>
  <c r="N729" i="5"/>
  <c r="N730" i="5"/>
  <c r="N731" i="5"/>
  <c r="N732" i="5"/>
  <c r="N733" i="5"/>
  <c r="N734" i="5"/>
  <c r="N738" i="5"/>
  <c r="N739" i="5"/>
  <c r="N740" i="5"/>
  <c r="N741" i="5"/>
  <c r="N742" i="5"/>
  <c r="N743" i="5"/>
  <c r="N744" i="5"/>
  <c r="N745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770" i="5"/>
  <c r="N771" i="5"/>
  <c r="N772" i="5"/>
  <c r="N773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841" i="5"/>
  <c r="N842" i="5"/>
  <c r="N843" i="5"/>
  <c r="N844" i="5"/>
  <c r="N845" i="5"/>
  <c r="N846" i="5"/>
  <c r="N847" i="5"/>
  <c r="N848" i="5"/>
  <c r="N849" i="5"/>
  <c r="N492" i="5"/>
  <c r="N493" i="5"/>
  <c r="N494" i="5"/>
  <c r="N495" i="5"/>
  <c r="N496" i="5"/>
  <c r="N497" i="5"/>
  <c r="N498" i="5"/>
  <c r="N499" i="5"/>
  <c r="N700" i="5"/>
  <c r="N612" i="5"/>
  <c r="N504" i="5"/>
  <c r="N505" i="5"/>
  <c r="N506" i="5"/>
  <c r="N507" i="5"/>
  <c r="N508" i="5"/>
  <c r="N509" i="5"/>
  <c r="N510" i="5"/>
  <c r="N917" i="5"/>
  <c r="N702" i="5"/>
  <c r="N703" i="5"/>
  <c r="N704" i="5"/>
  <c r="N705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1043" i="5"/>
  <c r="N701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14" i="5"/>
  <c r="L415" i="5"/>
  <c r="L416" i="5"/>
  <c r="L417" i="5"/>
  <c r="L418" i="5"/>
  <c r="L419" i="5"/>
  <c r="L500" i="5"/>
  <c r="L420" i="5"/>
  <c r="L501" i="5"/>
  <c r="L421" i="5"/>
  <c r="L422" i="5"/>
  <c r="L423" i="5"/>
  <c r="L424" i="5"/>
  <c r="L425" i="5"/>
  <c r="L426" i="5"/>
  <c r="L502" i="5"/>
  <c r="L427" i="5"/>
  <c r="L428" i="5"/>
  <c r="L429" i="5"/>
  <c r="L430" i="5"/>
  <c r="L431" i="5"/>
  <c r="L432" i="5"/>
  <c r="L433" i="5"/>
  <c r="L503" i="5"/>
  <c r="L434" i="5"/>
  <c r="L435" i="5"/>
  <c r="L436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1022" i="5"/>
  <c r="L1023" i="5"/>
  <c r="L1024" i="5"/>
  <c r="L1025" i="5"/>
  <c r="L1026" i="5"/>
  <c r="L1027" i="5"/>
  <c r="L1028" i="5"/>
  <c r="L1029" i="5"/>
  <c r="L1030" i="5"/>
  <c r="L1031" i="5"/>
  <c r="L1038" i="5"/>
  <c r="L1039" i="5"/>
  <c r="L1040" i="5"/>
  <c r="L1041" i="5"/>
  <c r="L1042" i="5"/>
  <c r="L1052" i="5"/>
  <c r="L1049" i="5"/>
  <c r="L1050" i="5"/>
  <c r="L1051" i="5"/>
  <c r="L1068" i="5"/>
  <c r="L1069" i="5"/>
  <c r="L1070" i="5"/>
  <c r="L1071" i="5"/>
  <c r="L1072" i="5"/>
  <c r="L1073" i="5"/>
  <c r="L1074" i="5"/>
  <c r="L1080" i="5"/>
  <c r="L1081" i="5"/>
  <c r="L1082" i="5"/>
  <c r="L1083" i="5"/>
  <c r="L1084" i="5"/>
  <c r="L1085" i="5"/>
  <c r="L1091" i="5"/>
  <c r="L369" i="5"/>
  <c r="L1092" i="5"/>
  <c r="L1093" i="5"/>
  <c r="L1094" i="5"/>
  <c r="L1095" i="5"/>
  <c r="L1156" i="5"/>
  <c r="L1157" i="5"/>
  <c r="L1158" i="5"/>
  <c r="L1159" i="5"/>
  <c r="L1160" i="5"/>
  <c r="L1161" i="5"/>
  <c r="L1162" i="5"/>
  <c r="L1163" i="5"/>
  <c r="L1168" i="5"/>
  <c r="L1169" i="5"/>
  <c r="L1170" i="5"/>
  <c r="L1171" i="5"/>
  <c r="L1172" i="5"/>
  <c r="L1173" i="5"/>
  <c r="L1178" i="5"/>
  <c r="L1179" i="5"/>
  <c r="L1180" i="5"/>
  <c r="L1181" i="5"/>
  <c r="L1182" i="5"/>
  <c r="L1183" i="5"/>
  <c r="L1184" i="5"/>
  <c r="L1185" i="5"/>
  <c r="L1202" i="5"/>
  <c r="L1203" i="5"/>
  <c r="L1204" i="5"/>
  <c r="L1205" i="5"/>
  <c r="L1206" i="5"/>
  <c r="L1207" i="5"/>
  <c r="L1208" i="5"/>
  <c r="L1209" i="5"/>
  <c r="L1210" i="5"/>
  <c r="L1211" i="5"/>
  <c r="L1212" i="5"/>
  <c r="L1131" i="5"/>
  <c r="L1132" i="5"/>
  <c r="L1133" i="5"/>
  <c r="L1134" i="5"/>
  <c r="L1135" i="5"/>
  <c r="L1136" i="5"/>
  <c r="L1137" i="5"/>
  <c r="L1138" i="5"/>
  <c r="L1139" i="5"/>
  <c r="L1140" i="5"/>
  <c r="L1193" i="5"/>
  <c r="L1194" i="5"/>
  <c r="L1195" i="5"/>
  <c r="L1196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832" i="5"/>
  <c r="L833" i="5"/>
  <c r="L834" i="5"/>
  <c r="L835" i="5"/>
  <c r="L855" i="5"/>
  <c r="L856" i="5"/>
  <c r="L857" i="5"/>
  <c r="L858" i="5"/>
  <c r="L859" i="5"/>
  <c r="L864" i="5"/>
  <c r="L865" i="5"/>
  <c r="L866" i="5"/>
  <c r="L867" i="5"/>
  <c r="L868" i="5"/>
  <c r="L869" i="5"/>
  <c r="L870" i="5"/>
  <c r="L871" i="5"/>
  <c r="L872" i="5"/>
  <c r="L878" i="5"/>
  <c r="L879" i="5"/>
  <c r="L880" i="5"/>
  <c r="L881" i="5"/>
  <c r="L882" i="5"/>
  <c r="L883" i="5"/>
  <c r="L884" i="5"/>
  <c r="L885" i="5"/>
  <c r="L892" i="5"/>
  <c r="L893" i="5"/>
  <c r="L894" i="5"/>
  <c r="L895" i="5"/>
  <c r="L896" i="5"/>
  <c r="L897" i="5"/>
  <c r="L898" i="5"/>
  <c r="L899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23" i="5"/>
  <c r="L924" i="5"/>
  <c r="L925" i="5"/>
  <c r="L926" i="5"/>
  <c r="L927" i="5"/>
  <c r="L928" i="5"/>
  <c r="L929" i="5"/>
  <c r="L930" i="5"/>
  <c r="L931" i="5"/>
  <c r="L932" i="5"/>
  <c r="L933" i="5"/>
  <c r="L778" i="5"/>
  <c r="L779" i="5"/>
  <c r="L780" i="5"/>
  <c r="L781" i="5"/>
  <c r="L946" i="5"/>
  <c r="L947" i="5"/>
  <c r="L948" i="5"/>
  <c r="L949" i="5"/>
  <c r="L950" i="5"/>
  <c r="L951" i="5"/>
  <c r="L952" i="5"/>
  <c r="L953" i="5"/>
  <c r="L954" i="5"/>
  <c r="L955" i="5"/>
  <c r="L976" i="5"/>
  <c r="L977" i="5"/>
  <c r="L978" i="5"/>
  <c r="L979" i="5"/>
  <c r="L980" i="5"/>
  <c r="L962" i="5"/>
  <c r="L963" i="5"/>
  <c r="L964" i="5"/>
  <c r="L965" i="5"/>
  <c r="L966" i="5"/>
  <c r="L967" i="5"/>
  <c r="L968" i="5"/>
  <c r="L969" i="5"/>
  <c r="L970" i="5"/>
  <c r="L989" i="5"/>
  <c r="L990" i="5"/>
  <c r="L991" i="5"/>
  <c r="L992" i="5"/>
  <c r="L993" i="5"/>
  <c r="L994" i="5"/>
  <c r="L1001" i="5"/>
  <c r="L1002" i="5"/>
  <c r="L1003" i="5"/>
  <c r="L1004" i="5"/>
  <c r="L1005" i="5"/>
  <c r="L1011" i="5"/>
  <c r="L1012" i="5"/>
  <c r="L1013" i="5"/>
  <c r="L1014" i="5"/>
  <c r="L1015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21" i="5"/>
  <c r="L822" i="5"/>
  <c r="L823" i="5"/>
  <c r="L824" i="5"/>
  <c r="L825" i="5"/>
  <c r="L826" i="5"/>
  <c r="L827" i="5"/>
  <c r="L828" i="5"/>
  <c r="L1058" i="5"/>
  <c r="L1059" i="5"/>
  <c r="L1060" i="5"/>
  <c r="L1061" i="5"/>
  <c r="L1062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15" i="5"/>
  <c r="L716" i="5"/>
  <c r="L717" i="5"/>
  <c r="L718" i="5"/>
  <c r="L719" i="5"/>
  <c r="L720" i="5"/>
  <c r="L721" i="5"/>
  <c r="L722" i="5"/>
  <c r="L727" i="5"/>
  <c r="L728" i="5"/>
  <c r="L729" i="5"/>
  <c r="L730" i="5"/>
  <c r="L731" i="5"/>
  <c r="L732" i="5"/>
  <c r="L733" i="5"/>
  <c r="L734" i="5"/>
  <c r="L738" i="5"/>
  <c r="L739" i="5"/>
  <c r="L740" i="5"/>
  <c r="L741" i="5"/>
  <c r="L742" i="5"/>
  <c r="L743" i="5"/>
  <c r="L744" i="5"/>
  <c r="L745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770" i="5"/>
  <c r="L771" i="5"/>
  <c r="L772" i="5"/>
  <c r="L773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841" i="5"/>
  <c r="L842" i="5"/>
  <c r="L843" i="5"/>
  <c r="L844" i="5"/>
  <c r="L845" i="5"/>
  <c r="L846" i="5"/>
  <c r="L847" i="5"/>
  <c r="L848" i="5"/>
  <c r="L849" i="5"/>
  <c r="L492" i="5"/>
  <c r="L493" i="5"/>
  <c r="L494" i="5"/>
  <c r="L495" i="5"/>
  <c r="L496" i="5"/>
  <c r="L497" i="5"/>
  <c r="L498" i="5"/>
  <c r="L499" i="5"/>
  <c r="L700" i="5"/>
  <c r="L612" i="5"/>
  <c r="L504" i="5"/>
  <c r="L505" i="5"/>
  <c r="L506" i="5"/>
  <c r="L507" i="5"/>
  <c r="L508" i="5"/>
  <c r="L509" i="5"/>
  <c r="L510" i="5"/>
  <c r="L917" i="5"/>
  <c r="L702" i="5"/>
  <c r="L703" i="5"/>
  <c r="L704" i="5"/>
  <c r="L705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1043" i="5"/>
  <c r="L701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14" i="5"/>
  <c r="K415" i="5"/>
  <c r="K416" i="5"/>
  <c r="K417" i="5"/>
  <c r="K418" i="5"/>
  <c r="K419" i="5"/>
  <c r="K500" i="5"/>
  <c r="K420" i="5"/>
  <c r="K501" i="5"/>
  <c r="K421" i="5"/>
  <c r="K422" i="5"/>
  <c r="K423" i="5"/>
  <c r="K424" i="5"/>
  <c r="K425" i="5"/>
  <c r="K426" i="5"/>
  <c r="K502" i="5"/>
  <c r="K427" i="5"/>
  <c r="K428" i="5"/>
  <c r="K429" i="5"/>
  <c r="K430" i="5"/>
  <c r="K431" i="5"/>
  <c r="K432" i="5"/>
  <c r="K433" i="5"/>
  <c r="K503" i="5"/>
  <c r="K434" i="5"/>
  <c r="K435" i="5"/>
  <c r="K436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1022" i="5"/>
  <c r="K1023" i="5"/>
  <c r="K1024" i="5"/>
  <c r="K1025" i="5"/>
  <c r="K1026" i="5"/>
  <c r="K1027" i="5"/>
  <c r="K1028" i="5"/>
  <c r="K1029" i="5"/>
  <c r="K1030" i="5"/>
  <c r="K1031" i="5"/>
  <c r="K1038" i="5"/>
  <c r="K1039" i="5"/>
  <c r="K1040" i="5"/>
  <c r="K1041" i="5"/>
  <c r="K1042" i="5"/>
  <c r="K1052" i="5"/>
  <c r="K1049" i="5"/>
  <c r="K1050" i="5"/>
  <c r="K1051" i="5"/>
  <c r="K1068" i="5"/>
  <c r="K1069" i="5"/>
  <c r="K1070" i="5"/>
  <c r="K1071" i="5"/>
  <c r="K1072" i="5"/>
  <c r="K1073" i="5"/>
  <c r="K1074" i="5"/>
  <c r="K1080" i="5"/>
  <c r="K1081" i="5"/>
  <c r="K1082" i="5"/>
  <c r="K1083" i="5"/>
  <c r="K1084" i="5"/>
  <c r="K1085" i="5"/>
  <c r="K1091" i="5"/>
  <c r="K369" i="5"/>
  <c r="K1092" i="5"/>
  <c r="K1093" i="5"/>
  <c r="K1094" i="5"/>
  <c r="K1095" i="5"/>
  <c r="K1156" i="5"/>
  <c r="K1157" i="5"/>
  <c r="K1158" i="5"/>
  <c r="K1159" i="5"/>
  <c r="K1160" i="5"/>
  <c r="K1161" i="5"/>
  <c r="K1162" i="5"/>
  <c r="K1163" i="5"/>
  <c r="K1168" i="5"/>
  <c r="K1169" i="5"/>
  <c r="K1170" i="5"/>
  <c r="K1171" i="5"/>
  <c r="K1172" i="5"/>
  <c r="K1173" i="5"/>
  <c r="K1178" i="5"/>
  <c r="K1179" i="5"/>
  <c r="K1180" i="5"/>
  <c r="K1181" i="5"/>
  <c r="K1182" i="5"/>
  <c r="K1183" i="5"/>
  <c r="K1184" i="5"/>
  <c r="K1185" i="5"/>
  <c r="K1202" i="5"/>
  <c r="K1203" i="5"/>
  <c r="K1204" i="5"/>
  <c r="K1205" i="5"/>
  <c r="K1206" i="5"/>
  <c r="K1207" i="5"/>
  <c r="K1208" i="5"/>
  <c r="K1209" i="5"/>
  <c r="K1210" i="5"/>
  <c r="K1211" i="5"/>
  <c r="K1212" i="5"/>
  <c r="K1131" i="5"/>
  <c r="K1132" i="5"/>
  <c r="K1133" i="5"/>
  <c r="K1134" i="5"/>
  <c r="K1135" i="5"/>
  <c r="K1136" i="5"/>
  <c r="K1137" i="5"/>
  <c r="K1138" i="5"/>
  <c r="K1139" i="5"/>
  <c r="K1140" i="5"/>
  <c r="K1193" i="5"/>
  <c r="K1194" i="5"/>
  <c r="K1195" i="5"/>
  <c r="K1196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832" i="5"/>
  <c r="K833" i="5"/>
  <c r="K834" i="5"/>
  <c r="K835" i="5"/>
  <c r="K855" i="5"/>
  <c r="K856" i="5"/>
  <c r="K857" i="5"/>
  <c r="K858" i="5"/>
  <c r="K859" i="5"/>
  <c r="K864" i="5"/>
  <c r="K865" i="5"/>
  <c r="K866" i="5"/>
  <c r="K867" i="5"/>
  <c r="K868" i="5"/>
  <c r="K869" i="5"/>
  <c r="K870" i="5"/>
  <c r="K871" i="5"/>
  <c r="K872" i="5"/>
  <c r="K878" i="5"/>
  <c r="K879" i="5"/>
  <c r="K880" i="5"/>
  <c r="K881" i="5"/>
  <c r="K882" i="5"/>
  <c r="K883" i="5"/>
  <c r="K884" i="5"/>
  <c r="K885" i="5"/>
  <c r="K892" i="5"/>
  <c r="K893" i="5"/>
  <c r="K894" i="5"/>
  <c r="K895" i="5"/>
  <c r="K896" i="5"/>
  <c r="K897" i="5"/>
  <c r="K898" i="5"/>
  <c r="K899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23" i="5"/>
  <c r="K924" i="5"/>
  <c r="K925" i="5"/>
  <c r="K926" i="5"/>
  <c r="K927" i="5"/>
  <c r="K928" i="5"/>
  <c r="K929" i="5"/>
  <c r="K930" i="5"/>
  <c r="K931" i="5"/>
  <c r="K932" i="5"/>
  <c r="K933" i="5"/>
  <c r="K778" i="5"/>
  <c r="K779" i="5"/>
  <c r="K780" i="5"/>
  <c r="K781" i="5"/>
  <c r="K946" i="5"/>
  <c r="K947" i="5"/>
  <c r="K948" i="5"/>
  <c r="K949" i="5"/>
  <c r="K950" i="5"/>
  <c r="K951" i="5"/>
  <c r="K952" i="5"/>
  <c r="K953" i="5"/>
  <c r="K954" i="5"/>
  <c r="K955" i="5"/>
  <c r="K976" i="5"/>
  <c r="K977" i="5"/>
  <c r="K978" i="5"/>
  <c r="K979" i="5"/>
  <c r="K980" i="5"/>
  <c r="K962" i="5"/>
  <c r="K963" i="5"/>
  <c r="K964" i="5"/>
  <c r="K965" i="5"/>
  <c r="K966" i="5"/>
  <c r="K967" i="5"/>
  <c r="K968" i="5"/>
  <c r="K969" i="5"/>
  <c r="K970" i="5"/>
  <c r="K989" i="5"/>
  <c r="K990" i="5"/>
  <c r="K991" i="5"/>
  <c r="K992" i="5"/>
  <c r="K993" i="5"/>
  <c r="K994" i="5"/>
  <c r="K1001" i="5"/>
  <c r="K1002" i="5"/>
  <c r="K1003" i="5"/>
  <c r="K1004" i="5"/>
  <c r="K1005" i="5"/>
  <c r="K1011" i="5"/>
  <c r="K1012" i="5"/>
  <c r="K1013" i="5"/>
  <c r="K1014" i="5"/>
  <c r="K1015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21" i="5"/>
  <c r="K822" i="5"/>
  <c r="K823" i="5"/>
  <c r="K824" i="5"/>
  <c r="K825" i="5"/>
  <c r="K826" i="5"/>
  <c r="K827" i="5"/>
  <c r="K828" i="5"/>
  <c r="K1058" i="5"/>
  <c r="K1059" i="5"/>
  <c r="K1060" i="5"/>
  <c r="K1061" i="5"/>
  <c r="K1062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15" i="5"/>
  <c r="K716" i="5"/>
  <c r="K717" i="5"/>
  <c r="K718" i="5"/>
  <c r="K719" i="5"/>
  <c r="K720" i="5"/>
  <c r="K721" i="5"/>
  <c r="K722" i="5"/>
  <c r="K727" i="5"/>
  <c r="K728" i="5"/>
  <c r="K729" i="5"/>
  <c r="K730" i="5"/>
  <c r="K731" i="5"/>
  <c r="K732" i="5"/>
  <c r="K733" i="5"/>
  <c r="K734" i="5"/>
  <c r="K738" i="5"/>
  <c r="K739" i="5"/>
  <c r="K740" i="5"/>
  <c r="K741" i="5"/>
  <c r="K742" i="5"/>
  <c r="K743" i="5"/>
  <c r="K744" i="5"/>
  <c r="K745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770" i="5"/>
  <c r="K771" i="5"/>
  <c r="K772" i="5"/>
  <c r="K773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841" i="5"/>
  <c r="K842" i="5"/>
  <c r="K843" i="5"/>
  <c r="K844" i="5"/>
  <c r="K845" i="5"/>
  <c r="K846" i="5"/>
  <c r="K847" i="5"/>
  <c r="K848" i="5"/>
  <c r="K849" i="5"/>
  <c r="K492" i="5"/>
  <c r="K493" i="5"/>
  <c r="K494" i="5"/>
  <c r="K495" i="5"/>
  <c r="K496" i="5"/>
  <c r="K497" i="5"/>
  <c r="K498" i="5"/>
  <c r="K499" i="5"/>
  <c r="K700" i="5"/>
  <c r="K612" i="5"/>
  <c r="K504" i="5"/>
  <c r="K505" i="5"/>
  <c r="K506" i="5"/>
  <c r="K507" i="5"/>
  <c r="K508" i="5"/>
  <c r="K509" i="5"/>
  <c r="K510" i="5"/>
  <c r="K917" i="5"/>
  <c r="K702" i="5"/>
  <c r="K703" i="5"/>
  <c r="K704" i="5"/>
  <c r="K705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1043" i="5"/>
  <c r="K701" i="5"/>
  <c r="S325" i="5"/>
  <c r="S326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3" i="5"/>
  <c r="S344" i="5"/>
  <c r="S345" i="5"/>
  <c r="S346" i="5"/>
  <c r="S347" i="5"/>
  <c r="S940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1148" i="5"/>
  <c r="S1149" i="5"/>
  <c r="S1150" i="5"/>
  <c r="S364" i="5"/>
  <c r="S365" i="5"/>
  <c r="S366" i="5"/>
  <c r="S367" i="5"/>
  <c r="S368" i="5"/>
  <c r="S371" i="5"/>
  <c r="S372" i="5"/>
  <c r="S373" i="5"/>
  <c r="S374" i="5"/>
  <c r="S375" i="5"/>
  <c r="S376" i="5"/>
  <c r="S377" i="5"/>
  <c r="S378" i="5"/>
  <c r="S836" i="5"/>
  <c r="S981" i="5"/>
  <c r="S982" i="5"/>
  <c r="S816" i="5"/>
  <c r="S379" i="5"/>
  <c r="S380" i="5"/>
  <c r="S381" i="5"/>
  <c r="S382" i="5"/>
  <c r="S383" i="5"/>
  <c r="S384" i="5"/>
  <c r="S385" i="5"/>
  <c r="S387" i="5"/>
  <c r="S388" i="5"/>
  <c r="S389" i="5"/>
  <c r="S390" i="5"/>
  <c r="S391" i="5"/>
  <c r="S392" i="5"/>
  <c r="S1104" i="5"/>
  <c r="S1105" i="5"/>
  <c r="S1106" i="5"/>
  <c r="S1107" i="5"/>
  <c r="S1108" i="5"/>
  <c r="S1109" i="5"/>
  <c r="S1110" i="5"/>
  <c r="S1111" i="5"/>
  <c r="S1112" i="5"/>
  <c r="S1113" i="5"/>
  <c r="S1114" i="5"/>
  <c r="S1115" i="5"/>
  <c r="S1116" i="5"/>
  <c r="S1117" i="5"/>
  <c r="S1118" i="5"/>
  <c r="S1119" i="5"/>
  <c r="S1120" i="5"/>
  <c r="S1121" i="5"/>
  <c r="S1122" i="5"/>
  <c r="S1123" i="5"/>
  <c r="S1124" i="5"/>
  <c r="P325" i="5"/>
  <c r="P326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3" i="5"/>
  <c r="P344" i="5"/>
  <c r="P345" i="5"/>
  <c r="P346" i="5"/>
  <c r="P347" i="5"/>
  <c r="P939" i="5"/>
  <c r="P940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1147" i="5"/>
  <c r="P1148" i="5"/>
  <c r="P1149" i="5"/>
  <c r="P1150" i="5"/>
  <c r="P364" i="5"/>
  <c r="P365" i="5"/>
  <c r="P366" i="5"/>
  <c r="P367" i="5"/>
  <c r="P368" i="5"/>
  <c r="P371" i="5"/>
  <c r="P372" i="5"/>
  <c r="P373" i="5"/>
  <c r="P374" i="5"/>
  <c r="P375" i="5"/>
  <c r="P376" i="5"/>
  <c r="P377" i="5"/>
  <c r="P378" i="5"/>
  <c r="P836" i="5"/>
  <c r="P981" i="5"/>
  <c r="P982" i="5"/>
  <c r="P816" i="5"/>
  <c r="P379" i="5"/>
  <c r="P380" i="5"/>
  <c r="P381" i="5"/>
  <c r="P382" i="5"/>
  <c r="P383" i="5"/>
  <c r="P384" i="5"/>
  <c r="P385" i="5"/>
  <c r="P387" i="5"/>
  <c r="P388" i="5"/>
  <c r="P389" i="5"/>
  <c r="P390" i="5"/>
  <c r="P391" i="5"/>
  <c r="P39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N325" i="5"/>
  <c r="N326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3" i="5"/>
  <c r="N344" i="5"/>
  <c r="N345" i="5"/>
  <c r="N346" i="5"/>
  <c r="N347" i="5"/>
  <c r="N939" i="5"/>
  <c r="N940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1147" i="5"/>
  <c r="N1148" i="5"/>
  <c r="N1149" i="5"/>
  <c r="N1150" i="5"/>
  <c r="N364" i="5"/>
  <c r="N365" i="5"/>
  <c r="N366" i="5"/>
  <c r="N367" i="5"/>
  <c r="N368" i="5"/>
  <c r="N371" i="5"/>
  <c r="N372" i="5"/>
  <c r="N373" i="5"/>
  <c r="N374" i="5"/>
  <c r="N375" i="5"/>
  <c r="N376" i="5"/>
  <c r="N377" i="5"/>
  <c r="N378" i="5"/>
  <c r="N836" i="5"/>
  <c r="N981" i="5"/>
  <c r="N982" i="5"/>
  <c r="N816" i="5"/>
  <c r="N379" i="5"/>
  <c r="N380" i="5"/>
  <c r="N381" i="5"/>
  <c r="N382" i="5"/>
  <c r="N383" i="5"/>
  <c r="N384" i="5"/>
  <c r="N385" i="5"/>
  <c r="N387" i="5"/>
  <c r="N388" i="5"/>
  <c r="N389" i="5"/>
  <c r="N390" i="5"/>
  <c r="N391" i="5"/>
  <c r="N39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L325" i="5"/>
  <c r="L326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3" i="5"/>
  <c r="L344" i="5"/>
  <c r="L345" i="5"/>
  <c r="L346" i="5"/>
  <c r="L347" i="5"/>
  <c r="L939" i="5"/>
  <c r="L940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1147" i="5"/>
  <c r="L1148" i="5"/>
  <c r="L1149" i="5"/>
  <c r="L1150" i="5"/>
  <c r="L364" i="5"/>
  <c r="L365" i="5"/>
  <c r="L366" i="5"/>
  <c r="L367" i="5"/>
  <c r="L368" i="5"/>
  <c r="L371" i="5"/>
  <c r="L372" i="5"/>
  <c r="L373" i="5"/>
  <c r="L374" i="5"/>
  <c r="L375" i="5"/>
  <c r="L376" i="5"/>
  <c r="L377" i="5"/>
  <c r="L378" i="5"/>
  <c r="L836" i="5"/>
  <c r="L981" i="5"/>
  <c r="L982" i="5"/>
  <c r="L816" i="5"/>
  <c r="L379" i="5"/>
  <c r="L380" i="5"/>
  <c r="L381" i="5"/>
  <c r="L382" i="5"/>
  <c r="L383" i="5"/>
  <c r="L384" i="5"/>
  <c r="L385" i="5"/>
  <c r="L387" i="5"/>
  <c r="L388" i="5"/>
  <c r="L389" i="5"/>
  <c r="L390" i="5"/>
  <c r="L391" i="5"/>
  <c r="L39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K325" i="5"/>
  <c r="K326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3" i="5"/>
  <c r="K344" i="5"/>
  <c r="K345" i="5"/>
  <c r="K346" i="5"/>
  <c r="K347" i="5"/>
  <c r="K939" i="5"/>
  <c r="K940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1147" i="5"/>
  <c r="K1148" i="5"/>
  <c r="K1149" i="5"/>
  <c r="K1150" i="5"/>
  <c r="K364" i="5"/>
  <c r="K365" i="5"/>
  <c r="K366" i="5"/>
  <c r="K367" i="5"/>
  <c r="K368" i="5"/>
  <c r="K371" i="5"/>
  <c r="K372" i="5"/>
  <c r="K373" i="5"/>
  <c r="K374" i="5"/>
  <c r="K375" i="5"/>
  <c r="K376" i="5"/>
  <c r="K377" i="5"/>
  <c r="K378" i="5"/>
  <c r="K836" i="5"/>
  <c r="K981" i="5"/>
  <c r="K982" i="5"/>
  <c r="K816" i="5"/>
  <c r="K379" i="5"/>
  <c r="K380" i="5"/>
  <c r="K381" i="5"/>
  <c r="K382" i="5"/>
  <c r="K383" i="5"/>
  <c r="K384" i="5"/>
  <c r="K385" i="5"/>
  <c r="K387" i="5"/>
  <c r="K388" i="5"/>
  <c r="K389" i="5"/>
  <c r="K390" i="5"/>
  <c r="K391" i="5"/>
  <c r="K39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L783" i="5" l="1"/>
  <c r="P783" i="5"/>
  <c r="K783" i="5"/>
  <c r="N783" i="5"/>
  <c r="P919" i="5"/>
  <c r="K919" i="5"/>
  <c r="N919" i="5"/>
  <c r="L919" i="5"/>
  <c r="L1053" i="5"/>
  <c r="N1053" i="5"/>
  <c r="K1053" i="5"/>
  <c r="P1053" i="5"/>
  <c r="K1143" i="5"/>
  <c r="P1143" i="5"/>
  <c r="L656" i="5"/>
  <c r="L1143" i="5"/>
  <c r="N1143" i="5"/>
  <c r="K656" i="5"/>
  <c r="P656" i="5"/>
  <c r="N656" i="5"/>
  <c r="N747" i="5"/>
  <c r="K747" i="5"/>
  <c r="P747" i="5"/>
  <c r="L747" i="5"/>
  <c r="K996" i="5"/>
  <c r="L851" i="5"/>
  <c r="N996" i="5"/>
  <c r="K851" i="5"/>
  <c r="L996" i="5"/>
  <c r="P851" i="5"/>
  <c r="N851" i="5"/>
  <c r="P996" i="5"/>
  <c r="K1098" i="5"/>
  <c r="P1098" i="5"/>
  <c r="N1098" i="5"/>
  <c r="L1098" i="5"/>
  <c r="N1213" i="5"/>
  <c r="K1213" i="5"/>
  <c r="L1213" i="5"/>
  <c r="P1213" i="5"/>
  <c r="L1151" i="5"/>
  <c r="L941" i="5"/>
  <c r="P941" i="5"/>
  <c r="K860" i="5"/>
  <c r="P860" i="5"/>
  <c r="N1151" i="5"/>
  <c r="N941" i="5"/>
  <c r="K1165" i="5"/>
  <c r="L1006" i="5"/>
  <c r="N1197" i="5"/>
  <c r="P1165" i="5"/>
  <c r="K837" i="5"/>
  <c r="L860" i="5"/>
  <c r="P837" i="5"/>
  <c r="K1151" i="5"/>
  <c r="K941" i="5"/>
  <c r="K1006" i="5"/>
  <c r="L1197" i="5"/>
  <c r="N1165" i="5"/>
  <c r="P1006" i="5"/>
  <c r="N837" i="5"/>
  <c r="K1197" i="5"/>
  <c r="L1165" i="5"/>
  <c r="L1044" i="5"/>
  <c r="N1006" i="5"/>
  <c r="P1197" i="5"/>
  <c r="P1151" i="5"/>
  <c r="L837" i="5"/>
  <c r="N860" i="5"/>
  <c r="K971" i="5"/>
  <c r="K984" i="5"/>
  <c r="K1044" i="5"/>
  <c r="L799" i="5"/>
  <c r="L1086" i="5"/>
  <c r="N817" i="5"/>
  <c r="N873" i="5"/>
  <c r="N1033" i="5"/>
  <c r="P971" i="5"/>
  <c r="P984" i="5"/>
  <c r="P1044" i="5"/>
  <c r="K774" i="5"/>
  <c r="K724" i="5"/>
  <c r="K1063" i="5"/>
  <c r="L829" i="5"/>
  <c r="L1018" i="5"/>
  <c r="L1075" i="5"/>
  <c r="N766" i="5"/>
  <c r="N735" i="5"/>
  <c r="N958" i="5"/>
  <c r="P774" i="5"/>
  <c r="P724" i="5"/>
  <c r="P1063" i="5"/>
  <c r="K1086" i="5"/>
  <c r="L817" i="5"/>
  <c r="L873" i="5"/>
  <c r="L1033" i="5"/>
  <c r="N971" i="5"/>
  <c r="N984" i="5"/>
  <c r="N1044" i="5"/>
  <c r="P799" i="5"/>
  <c r="P1086" i="5"/>
  <c r="L1126" i="5"/>
  <c r="P1126" i="5"/>
  <c r="K799" i="5"/>
  <c r="N1126" i="5"/>
  <c r="K829" i="5"/>
  <c r="K1018" i="5"/>
  <c r="K1075" i="5"/>
  <c r="L766" i="5"/>
  <c r="L735" i="5"/>
  <c r="L958" i="5"/>
  <c r="N774" i="5"/>
  <c r="N724" i="5"/>
  <c r="N1063" i="5"/>
  <c r="P829" i="5"/>
  <c r="P1018" i="5"/>
  <c r="P1075" i="5"/>
  <c r="K817" i="5"/>
  <c r="K873" i="5"/>
  <c r="K1033" i="5"/>
  <c r="L971" i="5"/>
  <c r="L984" i="5"/>
  <c r="N799" i="5"/>
  <c r="N1086" i="5"/>
  <c r="P817" i="5"/>
  <c r="P873" i="5"/>
  <c r="P1033" i="5"/>
  <c r="K1126" i="5"/>
  <c r="K766" i="5"/>
  <c r="K735" i="5"/>
  <c r="K958" i="5"/>
  <c r="L774" i="5"/>
  <c r="L724" i="5"/>
  <c r="L1063" i="5"/>
  <c r="N829" i="5"/>
  <c r="N1018" i="5"/>
  <c r="N1075" i="5"/>
  <c r="P766" i="5"/>
  <c r="P735" i="5"/>
  <c r="P958" i="5"/>
  <c r="S1103" i="5"/>
  <c r="S1126" i="5" s="1"/>
  <c r="R672" i="5"/>
  <c r="R667" i="5"/>
  <c r="R662" i="5"/>
  <c r="R762" i="5"/>
  <c r="R756" i="5"/>
  <c r="R742" i="5"/>
  <c r="R733" i="5"/>
  <c r="R717" i="5"/>
  <c r="R795" i="5"/>
  <c r="R771" i="5"/>
  <c r="R694" i="5"/>
  <c r="R688" i="5"/>
  <c r="R682" i="5"/>
  <c r="R425" i="5"/>
  <c r="R420" i="5"/>
  <c r="R415" i="5"/>
  <c r="R404" i="5"/>
  <c r="R399" i="5"/>
  <c r="R393" i="5"/>
  <c r="R608" i="5"/>
  <c r="R602" i="5"/>
  <c r="R596" i="5"/>
  <c r="R590" i="5"/>
  <c r="R584" i="5"/>
  <c r="R578" i="5"/>
  <c r="R572" i="5"/>
  <c r="R566" i="5"/>
  <c r="R542" i="5"/>
  <c r="R537" i="5"/>
  <c r="R531" i="5"/>
  <c r="R526" i="5"/>
  <c r="R520" i="5"/>
  <c r="R514" i="5"/>
  <c r="R704" i="5"/>
  <c r="R510" i="5"/>
  <c r="R504" i="5"/>
  <c r="R497" i="5"/>
  <c r="R849" i="5"/>
  <c r="R843" i="5"/>
  <c r="R651" i="5"/>
  <c r="R645" i="5"/>
  <c r="R640" i="5"/>
  <c r="R634" i="5"/>
  <c r="R629" i="5"/>
  <c r="R623" i="5"/>
  <c r="R543" i="5"/>
  <c r="R538" i="5"/>
  <c r="R532" i="5"/>
  <c r="R535" i="5"/>
  <c r="R529" i="5"/>
  <c r="R524" i="5"/>
  <c r="R518" i="5"/>
  <c r="R512" i="5"/>
  <c r="R702" i="5"/>
  <c r="R508" i="5"/>
  <c r="R700" i="5"/>
  <c r="R495" i="5"/>
  <c r="R847" i="5"/>
  <c r="R649" i="5"/>
  <c r="R643" i="5"/>
  <c r="R638" i="5"/>
  <c r="R632" i="5"/>
  <c r="R627" i="5"/>
  <c r="R606" i="5"/>
  <c r="R600" i="5"/>
  <c r="R527" i="5"/>
  <c r="R521" i="5"/>
  <c r="R515" i="5"/>
  <c r="R705" i="5"/>
  <c r="R505" i="5"/>
  <c r="R492" i="5"/>
  <c r="R844" i="5"/>
  <c r="R652" i="5"/>
  <c r="R646" i="5"/>
  <c r="R641" i="5"/>
  <c r="R635" i="5"/>
  <c r="R624" i="5"/>
  <c r="R609" i="5"/>
  <c r="R603" i="5"/>
  <c r="R597" i="5"/>
  <c r="R591" i="5"/>
  <c r="R585" i="5"/>
  <c r="R579" i="5"/>
  <c r="R573" i="5"/>
  <c r="R567" i="5"/>
  <c r="R561" i="5"/>
  <c r="R772" i="5"/>
  <c r="R695" i="5"/>
  <c r="R689" i="5"/>
  <c r="R683" i="5"/>
  <c r="R678" i="5"/>
  <c r="R668" i="5"/>
  <c r="R663" i="5"/>
  <c r="R763" i="5"/>
  <c r="R757" i="5"/>
  <c r="R751" i="5"/>
  <c r="R734" i="5"/>
  <c r="R728" i="5"/>
  <c r="R718" i="5"/>
  <c r="R796" i="5"/>
  <c r="R790" i="5"/>
  <c r="R1061" i="5"/>
  <c r="R826" i="5"/>
  <c r="R815" i="5"/>
  <c r="R809" i="5"/>
  <c r="R1005" i="5"/>
  <c r="R993" i="5"/>
  <c r="R970" i="5"/>
  <c r="R964" i="5"/>
  <c r="R978" i="5"/>
  <c r="R953" i="5"/>
  <c r="R947" i="5"/>
  <c r="R933" i="5"/>
  <c r="R927" i="5"/>
  <c r="R915" i="5"/>
  <c r="R909" i="5"/>
  <c r="R899" i="5"/>
  <c r="R893" i="5"/>
  <c r="R881" i="5"/>
  <c r="R870" i="5"/>
  <c r="R835" i="5"/>
  <c r="R489" i="5"/>
  <c r="R483" i="5"/>
  <c r="R477" i="5"/>
  <c r="R471" i="5"/>
  <c r="R465" i="5"/>
  <c r="R459" i="5"/>
  <c r="R453" i="5"/>
  <c r="R1135" i="5"/>
  <c r="R1212" i="5"/>
  <c r="R1206" i="5"/>
  <c r="R1184" i="5"/>
  <c r="R1169" i="5"/>
  <c r="R1160" i="5"/>
  <c r="R1085" i="5"/>
  <c r="R1069" i="5"/>
  <c r="R1042" i="5"/>
  <c r="R1030" i="5"/>
  <c r="R1024" i="5"/>
  <c r="R443" i="5"/>
  <c r="R433" i="5"/>
  <c r="R1062" i="5"/>
  <c r="R827" i="5"/>
  <c r="R810" i="5"/>
  <c r="R804" i="5"/>
  <c r="R994" i="5"/>
  <c r="R965" i="5"/>
  <c r="R948" i="5"/>
  <c r="R928" i="5"/>
  <c r="R916" i="5"/>
  <c r="R910" i="5"/>
  <c r="R894" i="5"/>
  <c r="R882" i="5"/>
  <c r="R871" i="5"/>
  <c r="R865" i="5"/>
  <c r="R490" i="5"/>
  <c r="R484" i="5"/>
  <c r="R478" i="5"/>
  <c r="R472" i="5"/>
  <c r="R466" i="5"/>
  <c r="R460" i="5"/>
  <c r="R454" i="5"/>
  <c r="R1194" i="5"/>
  <c r="R1136" i="5"/>
  <c r="R1207" i="5"/>
  <c r="R1185" i="5"/>
  <c r="R1179" i="5"/>
  <c r="R1170" i="5"/>
  <c r="R1119" i="5"/>
  <c r="R1113" i="5"/>
  <c r="R1107" i="5"/>
  <c r="R981" i="5"/>
  <c r="R1150" i="5"/>
  <c r="R1095" i="5"/>
  <c r="R1081" i="5"/>
  <c r="R1070" i="5"/>
  <c r="R1031" i="5"/>
  <c r="R1025" i="5"/>
  <c r="R448" i="5"/>
  <c r="R438" i="5"/>
  <c r="R426" i="5"/>
  <c r="R501" i="5"/>
  <c r="R416" i="5"/>
  <c r="R405" i="5"/>
  <c r="R400" i="5"/>
  <c r="R394" i="5"/>
  <c r="R541" i="5"/>
  <c r="R530" i="5"/>
  <c r="R513" i="5"/>
  <c r="R496" i="5"/>
  <c r="R842" i="5"/>
  <c r="R644" i="5"/>
  <c r="R633" i="5"/>
  <c r="R607" i="5"/>
  <c r="R595" i="5"/>
  <c r="R583" i="5"/>
  <c r="R577" i="5"/>
  <c r="R560" i="5"/>
  <c r="R693" i="5"/>
  <c r="R926" i="5"/>
  <c r="R701" i="5"/>
  <c r="R540" i="5"/>
  <c r="R534" i="5"/>
  <c r="R523" i="5"/>
  <c r="R517" i="5"/>
  <c r="R507" i="5"/>
  <c r="R499" i="5"/>
  <c r="R494" i="5"/>
  <c r="R846" i="5"/>
  <c r="R654" i="5"/>
  <c r="R648" i="5"/>
  <c r="R637" i="5"/>
  <c r="R626" i="5"/>
  <c r="R605" i="5"/>
  <c r="R599" i="5"/>
  <c r="R593" i="5"/>
  <c r="R587" i="5"/>
  <c r="R581" i="5"/>
  <c r="R575" i="5"/>
  <c r="R569" i="5"/>
  <c r="R563" i="5"/>
  <c r="R697" i="5"/>
  <c r="R691" i="5"/>
  <c r="R685" i="5"/>
  <c r="R680" i="5"/>
  <c r="R674" i="5"/>
  <c r="R670" i="5"/>
  <c r="R759" i="5"/>
  <c r="R753" i="5"/>
  <c r="R743" i="5"/>
  <c r="R739" i="5"/>
  <c r="R730" i="5"/>
  <c r="R720" i="5"/>
  <c r="R798" i="5"/>
  <c r="R792" i="5"/>
  <c r="R787" i="5"/>
  <c r="R823" i="5"/>
  <c r="R812" i="5"/>
  <c r="R806" i="5"/>
  <c r="R1002" i="5"/>
  <c r="R990" i="5"/>
  <c r="R967" i="5"/>
  <c r="R980" i="5"/>
  <c r="R955" i="5"/>
  <c r="R950" i="5"/>
  <c r="R780" i="5"/>
  <c r="R930" i="5"/>
  <c r="R924" i="5"/>
  <c r="R912" i="5"/>
  <c r="R906" i="5"/>
  <c r="R896" i="5"/>
  <c r="R884" i="5"/>
  <c r="R867" i="5"/>
  <c r="R857" i="5"/>
  <c r="R486" i="5"/>
  <c r="R480" i="5"/>
  <c r="R474" i="5"/>
  <c r="R468" i="5"/>
  <c r="R462" i="5"/>
  <c r="R456" i="5"/>
  <c r="R1196" i="5"/>
  <c r="R1138" i="5"/>
  <c r="R1043" i="5"/>
  <c r="R539" i="5"/>
  <c r="R533" i="5"/>
  <c r="R528" i="5"/>
  <c r="R522" i="5"/>
  <c r="R516" i="5"/>
  <c r="R511" i="5"/>
  <c r="R536" i="5"/>
  <c r="R703" i="5"/>
  <c r="R650" i="5"/>
  <c r="R628" i="5"/>
  <c r="R589" i="5"/>
  <c r="R565" i="5"/>
  <c r="R687" i="5"/>
  <c r="R676" i="5"/>
  <c r="R666" i="5"/>
  <c r="R661" i="5"/>
  <c r="R761" i="5"/>
  <c r="R755" i="5"/>
  <c r="R745" i="5"/>
  <c r="R741" i="5"/>
  <c r="R732" i="5"/>
  <c r="R722" i="5"/>
  <c r="R716" i="5"/>
  <c r="R789" i="5"/>
  <c r="R1060" i="5"/>
  <c r="R825" i="5"/>
  <c r="R808" i="5"/>
  <c r="R1015" i="5"/>
  <c r="R1004" i="5"/>
  <c r="R992" i="5"/>
  <c r="R969" i="5"/>
  <c r="R963" i="5"/>
  <c r="R977" i="5"/>
  <c r="R952" i="5"/>
  <c r="R932" i="5"/>
  <c r="R914" i="5"/>
  <c r="R908" i="5"/>
  <c r="R898" i="5"/>
  <c r="R880" i="5"/>
  <c r="R869" i="5"/>
  <c r="R859" i="5"/>
  <c r="R834" i="5"/>
  <c r="R488" i="5"/>
  <c r="R482" i="5"/>
  <c r="R476" i="5"/>
  <c r="R464" i="5"/>
  <c r="R458" i="5"/>
  <c r="R452" i="5"/>
  <c r="R1140" i="5"/>
  <c r="R1134" i="5"/>
  <c r="R1211" i="5"/>
  <c r="R1205" i="5"/>
  <c r="R1183" i="5"/>
  <c r="R1159" i="5"/>
  <c r="R1093" i="5"/>
  <c r="R1084" i="5"/>
  <c r="R1074" i="5"/>
  <c r="R1041" i="5"/>
  <c r="R1029" i="5"/>
  <c r="R1023" i="5"/>
  <c r="R442" i="5"/>
  <c r="R436" i="5"/>
  <c r="R424" i="5"/>
  <c r="R500" i="5"/>
  <c r="R414" i="5"/>
  <c r="R403" i="5"/>
  <c r="R525" i="5"/>
  <c r="R612" i="5"/>
  <c r="R622" i="5"/>
  <c r="R814" i="5"/>
  <c r="R519" i="5"/>
  <c r="R509" i="5"/>
  <c r="R848" i="5"/>
  <c r="R639" i="5"/>
  <c r="R601" i="5"/>
  <c r="R571" i="5"/>
  <c r="R794" i="5"/>
  <c r="R1133" i="5"/>
  <c r="R917" i="5"/>
  <c r="R506" i="5"/>
  <c r="R498" i="5"/>
  <c r="R493" i="5"/>
  <c r="R845" i="5"/>
  <c r="R653" i="5"/>
  <c r="R647" i="5"/>
  <c r="R642" i="5"/>
  <c r="R636" i="5"/>
  <c r="R630" i="5"/>
  <c r="R625" i="5"/>
  <c r="R610" i="5"/>
  <c r="R604" i="5"/>
  <c r="R598" i="5"/>
  <c r="R592" i="5"/>
  <c r="R586" i="5"/>
  <c r="R580" i="5"/>
  <c r="R574" i="5"/>
  <c r="R568" i="5"/>
  <c r="R562" i="5"/>
  <c r="R773" i="5"/>
  <c r="R696" i="5"/>
  <c r="R690" i="5"/>
  <c r="R684" i="5"/>
  <c r="R679" i="5"/>
  <c r="R673" i="5"/>
  <c r="R669" i="5"/>
  <c r="R664" i="5"/>
  <c r="R764" i="5"/>
  <c r="R758" i="5"/>
  <c r="R752" i="5"/>
  <c r="R729" i="5"/>
  <c r="R719" i="5"/>
  <c r="R797" i="5"/>
  <c r="R791" i="5"/>
  <c r="R828" i="5"/>
  <c r="R822" i="5"/>
  <c r="R811" i="5"/>
  <c r="R805" i="5"/>
  <c r="R1012" i="5"/>
  <c r="R966" i="5"/>
  <c r="R979" i="5"/>
  <c r="R954" i="5"/>
  <c r="R949" i="5"/>
  <c r="R779" i="5"/>
  <c r="R929" i="5"/>
  <c r="R911" i="5"/>
  <c r="R905" i="5"/>
  <c r="R895" i="5"/>
  <c r="R883" i="5"/>
  <c r="R872" i="5"/>
  <c r="R866" i="5"/>
  <c r="R856" i="5"/>
  <c r="R491" i="5"/>
  <c r="R485" i="5"/>
  <c r="R479" i="5"/>
  <c r="R473" i="5"/>
  <c r="R467" i="5"/>
  <c r="R461" i="5"/>
  <c r="R455" i="5"/>
  <c r="R1195" i="5"/>
  <c r="R1137" i="5"/>
  <c r="R1132" i="5"/>
  <c r="R1208" i="5"/>
  <c r="R1180" i="5"/>
  <c r="R1171" i="5"/>
  <c r="R1161" i="5"/>
  <c r="R1082" i="5"/>
  <c r="R1071" i="5"/>
  <c r="R1049" i="5"/>
  <c r="R1026" i="5"/>
  <c r="R449" i="5"/>
  <c r="R444" i="5"/>
  <c r="R439" i="5"/>
  <c r="R503" i="5"/>
  <c r="R430" i="5"/>
  <c r="R428" i="5"/>
  <c r="R502" i="5"/>
  <c r="R421" i="5"/>
  <c r="R417" i="5"/>
  <c r="R406" i="5"/>
  <c r="R395" i="5"/>
  <c r="R398" i="5"/>
  <c r="R594" i="5"/>
  <c r="R588" i="5"/>
  <c r="R570" i="5"/>
  <c r="R564" i="5"/>
  <c r="R559" i="5"/>
  <c r="R698" i="5"/>
  <c r="R692" i="5"/>
  <c r="R686" i="5"/>
  <c r="R681" i="5"/>
  <c r="R675" i="5"/>
  <c r="R671" i="5"/>
  <c r="R660" i="5"/>
  <c r="R760" i="5"/>
  <c r="R754" i="5"/>
  <c r="R744" i="5"/>
  <c r="R740" i="5"/>
  <c r="R731" i="5"/>
  <c r="R721" i="5"/>
  <c r="R793" i="5"/>
  <c r="R1059" i="5"/>
  <c r="R824" i="5"/>
  <c r="R813" i="5"/>
  <c r="R807" i="5"/>
  <c r="R1014" i="5"/>
  <c r="R1003" i="5"/>
  <c r="R991" i="5"/>
  <c r="R968" i="5"/>
  <c r="R951" i="5"/>
  <c r="R781" i="5"/>
  <c r="R931" i="5"/>
  <c r="R925" i="5"/>
  <c r="R913" i="5"/>
  <c r="R907" i="5"/>
  <c r="R897" i="5"/>
  <c r="R885" i="5"/>
  <c r="R879" i="5"/>
  <c r="R868" i="5"/>
  <c r="R858" i="5"/>
  <c r="R833" i="5"/>
  <c r="R487" i="5"/>
  <c r="R481" i="5"/>
  <c r="R475" i="5"/>
  <c r="R469" i="5"/>
  <c r="R463" i="5"/>
  <c r="R457" i="5"/>
  <c r="R451" i="5"/>
  <c r="R1139" i="5"/>
  <c r="R1210" i="5"/>
  <c r="R1204" i="5"/>
  <c r="R1182" i="5"/>
  <c r="R1173" i="5"/>
  <c r="R1163" i="5"/>
  <c r="R1092" i="5"/>
  <c r="R1083" i="5"/>
  <c r="R1073" i="5"/>
  <c r="R1051" i="5"/>
  <c r="R1040" i="5"/>
  <c r="R1028" i="5"/>
  <c r="R446" i="5"/>
  <c r="R441" i="5"/>
  <c r="R435" i="5"/>
  <c r="R432" i="5"/>
  <c r="R427" i="5"/>
  <c r="R423" i="5"/>
  <c r="R408" i="5"/>
  <c r="R402" i="5"/>
  <c r="R397" i="5"/>
  <c r="R1209" i="5"/>
  <c r="R1203" i="5"/>
  <c r="R1181" i="5"/>
  <c r="R1172" i="5"/>
  <c r="R1162" i="5"/>
  <c r="R1157" i="5"/>
  <c r="R369" i="5"/>
  <c r="R1072" i="5"/>
  <c r="R1050" i="5"/>
  <c r="R1039" i="5"/>
  <c r="R1027" i="5"/>
  <c r="R450" i="5"/>
  <c r="R445" i="5"/>
  <c r="R440" i="5"/>
  <c r="R434" i="5"/>
  <c r="R431" i="5"/>
  <c r="R429" i="5"/>
  <c r="R422" i="5"/>
  <c r="R418" i="5"/>
  <c r="R407" i="5"/>
  <c r="R401" i="5"/>
  <c r="R396" i="5"/>
  <c r="R376" i="5"/>
  <c r="R355" i="5"/>
  <c r="R347" i="5"/>
  <c r="R387" i="5"/>
  <c r="R361" i="5"/>
  <c r="R340" i="5"/>
  <c r="R351" i="5"/>
  <c r="R384" i="5"/>
  <c r="R380" i="5"/>
  <c r="R836" i="5"/>
  <c r="R367" i="5"/>
  <c r="R1148" i="5"/>
  <c r="R359" i="5"/>
  <c r="R349" i="5"/>
  <c r="R345" i="5"/>
  <c r="R338" i="5"/>
  <c r="R1111" i="5"/>
  <c r="R1117" i="5"/>
  <c r="R1105" i="5"/>
  <c r="R1123" i="5"/>
  <c r="R1116" i="5"/>
  <c r="R374" i="5"/>
  <c r="R354" i="5"/>
  <c r="R1124" i="5"/>
  <c r="R1118" i="5"/>
  <c r="R1106" i="5"/>
  <c r="R392" i="5"/>
  <c r="R385" i="5"/>
  <c r="R381" i="5"/>
  <c r="R375" i="5"/>
  <c r="R368" i="5"/>
  <c r="R1149" i="5"/>
  <c r="R360" i="5"/>
  <c r="R350" i="5"/>
  <c r="R346" i="5"/>
  <c r="R339" i="5"/>
  <c r="R329" i="5"/>
  <c r="R1104" i="5"/>
  <c r="R333" i="5"/>
  <c r="R379" i="5"/>
  <c r="R366" i="5"/>
  <c r="R348" i="5"/>
  <c r="R1121" i="5"/>
  <c r="R1103" i="5"/>
  <c r="R383" i="5"/>
  <c r="R363" i="5"/>
  <c r="R326" i="5"/>
  <c r="R1110" i="5"/>
  <c r="R358" i="5"/>
  <c r="R337" i="5"/>
  <c r="R1115" i="5"/>
  <c r="R1109" i="5"/>
  <c r="R389" i="5"/>
  <c r="R816" i="5"/>
  <c r="R373" i="5"/>
  <c r="R365" i="5"/>
  <c r="R357" i="5"/>
  <c r="R940" i="5"/>
  <c r="R343" i="5"/>
  <c r="R336" i="5"/>
  <c r="R332" i="5"/>
  <c r="R1114" i="5"/>
  <c r="R1108" i="5"/>
  <c r="R388" i="5"/>
  <c r="R382" i="5"/>
  <c r="R982" i="5"/>
  <c r="R377" i="5"/>
  <c r="R372" i="5"/>
  <c r="R362" i="5"/>
  <c r="R356" i="5"/>
  <c r="R352" i="5"/>
  <c r="R341" i="5"/>
  <c r="R335" i="5"/>
  <c r="R331" i="5"/>
  <c r="R325" i="5"/>
  <c r="R390" i="5"/>
  <c r="R344" i="5"/>
  <c r="R1094" i="5"/>
  <c r="R353" i="5"/>
  <c r="R576" i="5"/>
  <c r="S1147" i="5"/>
  <c r="S1151" i="5" s="1"/>
  <c r="R939" i="5"/>
  <c r="S939" i="5"/>
  <c r="S941" i="5" s="1"/>
  <c r="R841" i="5"/>
  <c r="R770" i="5"/>
  <c r="R946" i="5"/>
  <c r="R892" i="5"/>
  <c r="R1178" i="5"/>
  <c r="R1168" i="5"/>
  <c r="R1068" i="5"/>
  <c r="S841" i="5"/>
  <c r="S851" i="5" s="1"/>
  <c r="S770" i="5"/>
  <c r="S774" i="5" s="1"/>
  <c r="S946" i="5"/>
  <c r="S958" i="5" s="1"/>
  <c r="S892" i="5"/>
  <c r="S1178" i="5"/>
  <c r="S1168" i="5"/>
  <c r="S1068" i="5"/>
  <c r="S1075" i="5" s="1"/>
  <c r="R1147" i="5"/>
  <c r="R621" i="5"/>
  <c r="R715" i="5"/>
  <c r="R962" i="5"/>
  <c r="R976" i="5"/>
  <c r="R1022" i="5"/>
  <c r="S621" i="5"/>
  <c r="S656" i="5" s="1"/>
  <c r="S715" i="5"/>
  <c r="S724" i="5" s="1"/>
  <c r="S962" i="5"/>
  <c r="S971" i="5" s="1"/>
  <c r="S976" i="5"/>
  <c r="S984" i="5" s="1"/>
  <c r="S1022" i="5"/>
  <c r="S1033" i="5" s="1"/>
  <c r="R558" i="5"/>
  <c r="R659" i="5"/>
  <c r="R1058" i="5"/>
  <c r="R878" i="5"/>
  <c r="R832" i="5"/>
  <c r="S558" i="5"/>
  <c r="S659" i="5"/>
  <c r="S1058" i="5"/>
  <c r="S1063" i="5" s="1"/>
  <c r="S878" i="5"/>
  <c r="S832" i="5"/>
  <c r="S837" i="5" s="1"/>
  <c r="R738" i="5"/>
  <c r="R786" i="5"/>
  <c r="R1001" i="5"/>
  <c r="R923" i="5"/>
  <c r="R1202" i="5"/>
  <c r="R1156" i="5"/>
  <c r="R1091" i="5"/>
  <c r="R1038" i="5"/>
  <c r="S738" i="5"/>
  <c r="S747" i="5" s="1"/>
  <c r="S786" i="5"/>
  <c r="S799" i="5" s="1"/>
  <c r="S1001" i="5"/>
  <c r="S1006" i="5" s="1"/>
  <c r="S923" i="5"/>
  <c r="S1202" i="5"/>
  <c r="S1213" i="5" s="1"/>
  <c r="S1156" i="5"/>
  <c r="S1165" i="5" s="1"/>
  <c r="S1091" i="5"/>
  <c r="S1098" i="5" s="1"/>
  <c r="S1038" i="5"/>
  <c r="S1044" i="5" s="1"/>
  <c r="R989" i="5"/>
  <c r="R778" i="5"/>
  <c r="R904" i="5"/>
  <c r="R855" i="5"/>
  <c r="R1131" i="5"/>
  <c r="R1052" i="5"/>
  <c r="S821" i="5"/>
  <c r="S829" i="5" s="1"/>
  <c r="S1011" i="5"/>
  <c r="S1018" i="5" s="1"/>
  <c r="S989" i="5"/>
  <c r="S996" i="5" s="1"/>
  <c r="S778" i="5"/>
  <c r="S783" i="5" s="1"/>
  <c r="S904" i="5"/>
  <c r="S919" i="5" s="1"/>
  <c r="S855" i="5"/>
  <c r="S860" i="5" s="1"/>
  <c r="S1131" i="5"/>
  <c r="S1143" i="5" s="1"/>
  <c r="S1052" i="5"/>
  <c r="S1053" i="5" s="1"/>
  <c r="R821" i="5"/>
  <c r="R1011" i="5"/>
  <c r="R750" i="5"/>
  <c r="R727" i="5"/>
  <c r="R803" i="5"/>
  <c r="R864" i="5"/>
  <c r="R1193" i="5"/>
  <c r="R1080" i="5"/>
  <c r="S750" i="5"/>
  <c r="S766" i="5" s="1"/>
  <c r="S727" i="5"/>
  <c r="S735" i="5" s="1"/>
  <c r="S803" i="5"/>
  <c r="S817" i="5" s="1"/>
  <c r="S864" i="5"/>
  <c r="S873" i="5" s="1"/>
  <c r="S1193" i="5"/>
  <c r="S1197" i="5" s="1"/>
  <c r="S1080" i="5"/>
  <c r="S1086" i="5" s="1"/>
  <c r="R582" i="5"/>
  <c r="R631" i="5"/>
  <c r="R447" i="5"/>
  <c r="R677" i="5"/>
  <c r="R330" i="5"/>
  <c r="R1158" i="5"/>
  <c r="R419" i="5"/>
  <c r="R1013" i="5"/>
  <c r="R470" i="5"/>
  <c r="R1122" i="5"/>
  <c r="R391" i="5"/>
  <c r="R371" i="5"/>
  <c r="R788" i="5"/>
  <c r="R665" i="5"/>
  <c r="R1112" i="5"/>
  <c r="R550" i="5"/>
  <c r="R547" i="5"/>
  <c r="R546" i="5"/>
  <c r="R554" i="5"/>
  <c r="R1164" i="5"/>
  <c r="R552" i="5"/>
  <c r="R548" i="5"/>
  <c r="R549" i="5"/>
  <c r="R551" i="5"/>
  <c r="R545" i="5"/>
  <c r="R544" i="5"/>
  <c r="R378" i="5"/>
  <c r="R334" i="5"/>
  <c r="R328" i="5"/>
  <c r="R1120" i="5"/>
  <c r="R364" i="5"/>
  <c r="S1186" i="5"/>
  <c r="P1186" i="5"/>
  <c r="P1189" i="5" s="1"/>
  <c r="N1186" i="5"/>
  <c r="N1189" i="5" s="1"/>
  <c r="L1186" i="5"/>
  <c r="L1189" i="5" s="1"/>
  <c r="K1186" i="5"/>
  <c r="K1189" i="5" s="1"/>
  <c r="S324" i="5"/>
  <c r="P324" i="5"/>
  <c r="N323" i="5"/>
  <c r="N324" i="5"/>
  <c r="L324" i="5"/>
  <c r="K324" i="5"/>
  <c r="S317" i="5"/>
  <c r="S318" i="5"/>
  <c r="S319" i="5"/>
  <c r="S320" i="5"/>
  <c r="S321" i="5"/>
  <c r="S322" i="5"/>
  <c r="S323" i="5"/>
  <c r="P317" i="5"/>
  <c r="P318" i="5"/>
  <c r="P319" i="5"/>
  <c r="P320" i="5"/>
  <c r="P321" i="5"/>
  <c r="P322" i="5"/>
  <c r="P323" i="5"/>
  <c r="N317" i="5"/>
  <c r="N318" i="5"/>
  <c r="N319" i="5"/>
  <c r="N320" i="5"/>
  <c r="N321" i="5"/>
  <c r="N322" i="5"/>
  <c r="L317" i="5"/>
  <c r="L318" i="5"/>
  <c r="L319" i="5"/>
  <c r="L320" i="5"/>
  <c r="L321" i="5"/>
  <c r="L322" i="5"/>
  <c r="L323" i="5"/>
  <c r="K317" i="5"/>
  <c r="K318" i="5"/>
  <c r="K319" i="5"/>
  <c r="K320" i="5"/>
  <c r="K321" i="5"/>
  <c r="K322" i="5"/>
  <c r="K323" i="5"/>
  <c r="S311" i="5"/>
  <c r="S312" i="5"/>
  <c r="S313" i="5"/>
  <c r="S314" i="5"/>
  <c r="S315" i="5"/>
  <c r="S316" i="5"/>
  <c r="P311" i="5"/>
  <c r="P312" i="5"/>
  <c r="P313" i="5"/>
  <c r="P314" i="5"/>
  <c r="P315" i="5"/>
  <c r="P316" i="5"/>
  <c r="N311" i="5"/>
  <c r="N312" i="5"/>
  <c r="N313" i="5"/>
  <c r="N314" i="5"/>
  <c r="N315" i="5"/>
  <c r="N316" i="5"/>
  <c r="L311" i="5"/>
  <c r="L312" i="5"/>
  <c r="L313" i="5"/>
  <c r="L314" i="5"/>
  <c r="L315" i="5"/>
  <c r="L316" i="5"/>
  <c r="K311" i="5"/>
  <c r="K312" i="5"/>
  <c r="K313" i="5"/>
  <c r="K314" i="5"/>
  <c r="K315" i="5"/>
  <c r="K316" i="5"/>
  <c r="S306" i="5"/>
  <c r="S307" i="5"/>
  <c r="S308" i="5"/>
  <c r="S309" i="5"/>
  <c r="S310" i="5"/>
  <c r="P306" i="5"/>
  <c r="P307" i="5"/>
  <c r="P308" i="5"/>
  <c r="P309" i="5"/>
  <c r="P310" i="5"/>
  <c r="N306" i="5"/>
  <c r="N307" i="5"/>
  <c r="N308" i="5"/>
  <c r="N309" i="5"/>
  <c r="N310" i="5"/>
  <c r="L306" i="5"/>
  <c r="L307" i="5"/>
  <c r="L308" i="5"/>
  <c r="L309" i="5"/>
  <c r="L310" i="5"/>
  <c r="K306" i="5"/>
  <c r="K307" i="5"/>
  <c r="K308" i="5"/>
  <c r="K309" i="5"/>
  <c r="K310" i="5"/>
  <c r="S302" i="5"/>
  <c r="S303" i="5"/>
  <c r="S304" i="5"/>
  <c r="S305" i="5"/>
  <c r="P302" i="5"/>
  <c r="P303" i="5"/>
  <c r="P304" i="5"/>
  <c r="P305" i="5"/>
  <c r="N302" i="5"/>
  <c r="N303" i="5"/>
  <c r="N304" i="5"/>
  <c r="N305" i="5"/>
  <c r="L302" i="5"/>
  <c r="L303" i="5"/>
  <c r="L304" i="5"/>
  <c r="L305" i="5"/>
  <c r="K302" i="5"/>
  <c r="K303" i="5"/>
  <c r="K304" i="5"/>
  <c r="K305" i="5"/>
  <c r="S301" i="5"/>
  <c r="P301" i="5"/>
  <c r="N301" i="5"/>
  <c r="L301" i="5"/>
  <c r="K301" i="5"/>
  <c r="S300" i="5"/>
  <c r="P300" i="5"/>
  <c r="N300" i="5"/>
  <c r="L300" i="5"/>
  <c r="K300" i="5"/>
  <c r="S298" i="5"/>
  <c r="S299" i="5"/>
  <c r="P298" i="5"/>
  <c r="P299" i="5"/>
  <c r="N298" i="5"/>
  <c r="N299" i="5"/>
  <c r="L298" i="5"/>
  <c r="L299" i="5"/>
  <c r="K298" i="5"/>
  <c r="K299" i="5"/>
  <c r="R783" i="5" l="1"/>
  <c r="R919" i="5"/>
  <c r="R1053" i="5"/>
  <c r="R1143" i="5"/>
  <c r="R747" i="5"/>
  <c r="R656" i="5"/>
  <c r="R1098" i="5"/>
  <c r="R996" i="5"/>
  <c r="R851" i="5"/>
  <c r="S1189" i="5"/>
  <c r="R941" i="5"/>
  <c r="R1213" i="5"/>
  <c r="R774" i="5"/>
  <c r="R1197" i="5"/>
  <c r="R984" i="5"/>
  <c r="R766" i="5"/>
  <c r="R1006" i="5"/>
  <c r="R1086" i="5"/>
  <c r="R860" i="5"/>
  <c r="R1044" i="5"/>
  <c r="R837" i="5"/>
  <c r="R829" i="5"/>
  <c r="R971" i="5"/>
  <c r="R1063" i="5"/>
  <c r="R735" i="5"/>
  <c r="R1151" i="5"/>
  <c r="R958" i="5"/>
  <c r="R873" i="5"/>
  <c r="R1165" i="5"/>
  <c r="R724" i="5"/>
  <c r="R817" i="5"/>
  <c r="R1033" i="5"/>
  <c r="R1126" i="5"/>
  <c r="R1018" i="5"/>
  <c r="R799" i="5"/>
  <c r="R1075" i="5"/>
  <c r="R314" i="5"/>
  <c r="R311" i="5"/>
  <c r="R315" i="5"/>
  <c r="R316" i="5"/>
  <c r="R312" i="5"/>
  <c r="R319" i="5"/>
  <c r="R307" i="5"/>
  <c r="R323" i="5"/>
  <c r="R313" i="5"/>
  <c r="R321" i="5"/>
  <c r="R318" i="5"/>
  <c r="R298" i="5"/>
  <c r="R299" i="5"/>
  <c r="R1186" i="5"/>
  <c r="R1189" i="5" s="1"/>
  <c r="R303" i="5"/>
  <c r="R305" i="5"/>
  <c r="R306" i="5"/>
  <c r="R300" i="5"/>
  <c r="R302" i="5"/>
  <c r="R304" i="5"/>
  <c r="R322" i="5"/>
  <c r="R310" i="5"/>
  <c r="R320" i="5"/>
  <c r="R301" i="5"/>
  <c r="R309" i="5"/>
  <c r="R317" i="5"/>
  <c r="R308" i="5"/>
  <c r="R324" i="5"/>
  <c r="S294" i="5"/>
  <c r="S295" i="5"/>
  <c r="S296" i="5"/>
  <c r="S297" i="5"/>
  <c r="P294" i="5"/>
  <c r="P295" i="5"/>
  <c r="P296" i="5"/>
  <c r="P297" i="5"/>
  <c r="N294" i="5"/>
  <c r="N295" i="5"/>
  <c r="N296" i="5"/>
  <c r="N297" i="5"/>
  <c r="L294" i="5"/>
  <c r="L295" i="5"/>
  <c r="L296" i="5"/>
  <c r="L297" i="5"/>
  <c r="K611" i="5"/>
  <c r="K617" i="5" s="1"/>
  <c r="K294" i="5"/>
  <c r="K295" i="5"/>
  <c r="K296" i="5"/>
  <c r="K297" i="5"/>
  <c r="P611" i="5"/>
  <c r="P617" i="5" s="1"/>
  <c r="N611" i="5"/>
  <c r="N617" i="5" s="1"/>
  <c r="L611" i="5"/>
  <c r="L617" i="5" s="1"/>
  <c r="P699" i="5"/>
  <c r="P710" i="5" s="1"/>
  <c r="N699" i="5"/>
  <c r="N710" i="5" s="1"/>
  <c r="L699" i="5"/>
  <c r="L710" i="5" s="1"/>
  <c r="K699" i="5"/>
  <c r="K710" i="5" s="1"/>
  <c r="P934" i="5"/>
  <c r="P935" i="5" s="1"/>
  <c r="N934" i="5"/>
  <c r="N935" i="5" s="1"/>
  <c r="L934" i="5"/>
  <c r="L935" i="5" s="1"/>
  <c r="K934" i="5"/>
  <c r="K935" i="5" s="1"/>
  <c r="P900" i="5"/>
  <c r="P901" i="5" s="1"/>
  <c r="N900" i="5"/>
  <c r="N901" i="5" s="1"/>
  <c r="L900" i="5"/>
  <c r="L901" i="5" s="1"/>
  <c r="K900" i="5"/>
  <c r="K901" i="5" s="1"/>
  <c r="P1175" i="5"/>
  <c r="N1175" i="5"/>
  <c r="L1175" i="5"/>
  <c r="K1175" i="5"/>
  <c r="S290" i="5"/>
  <c r="S291" i="5"/>
  <c r="S292" i="5"/>
  <c r="S293" i="5"/>
  <c r="P290" i="5"/>
  <c r="P291" i="5"/>
  <c r="P292" i="5"/>
  <c r="P293" i="5"/>
  <c r="N290" i="5"/>
  <c r="N291" i="5"/>
  <c r="N292" i="5"/>
  <c r="N293" i="5"/>
  <c r="L290" i="5"/>
  <c r="L291" i="5"/>
  <c r="L292" i="5"/>
  <c r="L293" i="5"/>
  <c r="K290" i="5"/>
  <c r="K291" i="5"/>
  <c r="K292" i="5"/>
  <c r="K293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S273" i="5"/>
  <c r="S274" i="5"/>
  <c r="S275" i="5"/>
  <c r="S276" i="5"/>
  <c r="S289" i="5"/>
  <c r="P273" i="5"/>
  <c r="P274" i="5"/>
  <c r="P275" i="5"/>
  <c r="P276" i="5"/>
  <c r="P289" i="5"/>
  <c r="N273" i="5"/>
  <c r="N274" i="5"/>
  <c r="N275" i="5"/>
  <c r="N276" i="5"/>
  <c r="N289" i="5"/>
  <c r="K273" i="5"/>
  <c r="K274" i="5"/>
  <c r="K275" i="5"/>
  <c r="K276" i="5"/>
  <c r="K289" i="5"/>
  <c r="L273" i="5"/>
  <c r="L274" i="5"/>
  <c r="L275" i="5"/>
  <c r="L276" i="5"/>
  <c r="L289" i="5"/>
  <c r="S252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P252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K249" i="5"/>
  <c r="K250" i="5"/>
  <c r="K251" i="5"/>
  <c r="K252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N264" i="5"/>
  <c r="N265" i="5"/>
  <c r="N266" i="5"/>
  <c r="N267" i="5"/>
  <c r="N268" i="5"/>
  <c r="N269" i="5"/>
  <c r="N270" i="5"/>
  <c r="N271" i="5"/>
  <c r="N272" i="5"/>
  <c r="L264" i="5"/>
  <c r="L265" i="5"/>
  <c r="L266" i="5"/>
  <c r="L267" i="5"/>
  <c r="L268" i="5"/>
  <c r="L269" i="5"/>
  <c r="L270" i="5"/>
  <c r="L271" i="5"/>
  <c r="L272" i="5"/>
  <c r="S249" i="5"/>
  <c r="S250" i="5"/>
  <c r="S251" i="5"/>
  <c r="P249" i="5"/>
  <c r="P250" i="5"/>
  <c r="P251" i="5"/>
  <c r="N249" i="5"/>
  <c r="N250" i="5"/>
  <c r="N251" i="5"/>
  <c r="N252" i="5"/>
  <c r="N259" i="5"/>
  <c r="N260" i="5"/>
  <c r="N261" i="5"/>
  <c r="N262" i="5"/>
  <c r="N263" i="5"/>
  <c r="S232" i="5"/>
  <c r="S233" i="5"/>
  <c r="S235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P235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9" i="5"/>
  <c r="L260" i="5"/>
  <c r="L261" i="5"/>
  <c r="L262" i="5"/>
  <c r="L263" i="5"/>
  <c r="S934" i="5" l="1"/>
  <c r="S935" i="5" s="1"/>
  <c r="S900" i="5"/>
  <c r="S901" i="5" s="1"/>
  <c r="S1175" i="5"/>
  <c r="S611" i="5"/>
  <c r="S617" i="5" s="1"/>
  <c r="S699" i="5"/>
  <c r="S710" i="5" s="1"/>
  <c r="R289" i="5"/>
  <c r="R252" i="5"/>
  <c r="R900" i="5"/>
  <c r="R901" i="5" s="1"/>
  <c r="R276" i="5"/>
  <c r="R1175" i="5"/>
  <c r="R268" i="5"/>
  <c r="R274" i="5"/>
  <c r="R273" i="5"/>
  <c r="R272" i="5"/>
  <c r="R266" i="5"/>
  <c r="R260" i="5"/>
  <c r="R294" i="5"/>
  <c r="R934" i="5"/>
  <c r="R935" i="5" s="1"/>
  <c r="R262" i="5"/>
  <c r="R297" i="5"/>
  <c r="R271" i="5"/>
  <c r="R265" i="5"/>
  <c r="R259" i="5"/>
  <c r="R292" i="5"/>
  <c r="R296" i="5"/>
  <c r="R270" i="5"/>
  <c r="R264" i="5"/>
  <c r="R285" i="5"/>
  <c r="R280" i="5"/>
  <c r="R287" i="5"/>
  <c r="R282" i="5"/>
  <c r="R277" i="5"/>
  <c r="R278" i="5"/>
  <c r="R291" i="5"/>
  <c r="R293" i="5"/>
  <c r="R611" i="5"/>
  <c r="R617" i="5" s="1"/>
  <c r="R295" i="5"/>
  <c r="R269" i="5"/>
  <c r="R263" i="5"/>
  <c r="R284" i="5"/>
  <c r="R279" i="5"/>
  <c r="R286" i="5"/>
  <c r="R281" i="5"/>
  <c r="R288" i="5"/>
  <c r="R283" i="5"/>
  <c r="R290" i="5"/>
  <c r="R275" i="5"/>
  <c r="R699" i="5"/>
  <c r="R710" i="5" s="1"/>
  <c r="R267" i="5"/>
  <c r="R261" i="5"/>
  <c r="R250" i="5"/>
  <c r="R251" i="5"/>
  <c r="R249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N235" i="5"/>
  <c r="L235" i="5"/>
  <c r="K23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S199" i="5"/>
  <c r="S200" i="5"/>
  <c r="S201" i="5"/>
  <c r="S202" i="5"/>
  <c r="S203" i="5"/>
  <c r="S204" i="5"/>
  <c r="S205" i="5"/>
  <c r="P199" i="5"/>
  <c r="P200" i="5"/>
  <c r="P201" i="5"/>
  <c r="P202" i="5"/>
  <c r="P203" i="5"/>
  <c r="P204" i="5"/>
  <c r="P205" i="5"/>
  <c r="N199" i="5"/>
  <c r="N200" i="5"/>
  <c r="N201" i="5"/>
  <c r="N202" i="5"/>
  <c r="N203" i="5"/>
  <c r="N204" i="5"/>
  <c r="N205" i="5"/>
  <c r="L199" i="5"/>
  <c r="L200" i="5"/>
  <c r="L201" i="5"/>
  <c r="L202" i="5"/>
  <c r="L203" i="5"/>
  <c r="L204" i="5"/>
  <c r="L205" i="5"/>
  <c r="K199" i="5"/>
  <c r="K200" i="5"/>
  <c r="K201" i="5"/>
  <c r="K202" i="5"/>
  <c r="K203" i="5"/>
  <c r="K204" i="5"/>
  <c r="K205" i="5"/>
  <c r="R245" i="5" l="1"/>
  <c r="R241" i="5"/>
  <c r="R237" i="5"/>
  <c r="R248" i="5"/>
  <c r="R244" i="5"/>
  <c r="R240" i="5"/>
  <c r="R201" i="5"/>
  <c r="R203" i="5"/>
  <c r="R199" i="5"/>
  <c r="R231" i="5"/>
  <c r="R225" i="5"/>
  <c r="R213" i="5"/>
  <c r="R207" i="5"/>
  <c r="R223" i="5"/>
  <c r="R217" i="5"/>
  <c r="R211" i="5"/>
  <c r="R246" i="5"/>
  <c r="R242" i="5"/>
  <c r="R238" i="5"/>
  <c r="R219" i="5"/>
  <c r="R229" i="5"/>
  <c r="R230" i="5"/>
  <c r="R218" i="5"/>
  <c r="R206" i="5"/>
  <c r="R228" i="5"/>
  <c r="R222" i="5"/>
  <c r="R210" i="5"/>
  <c r="R227" i="5"/>
  <c r="R221" i="5"/>
  <c r="R215" i="5"/>
  <c r="R209" i="5"/>
  <c r="R226" i="5"/>
  <c r="R220" i="5"/>
  <c r="R214" i="5"/>
  <c r="R208" i="5"/>
  <c r="R202" i="5"/>
  <c r="R204" i="5"/>
  <c r="R205" i="5"/>
  <c r="R200" i="5"/>
  <c r="R247" i="5"/>
  <c r="R243" i="5"/>
  <c r="R239" i="5"/>
  <c r="R212" i="5"/>
  <c r="R224" i="5"/>
  <c r="R216" i="5"/>
  <c r="R235" i="5"/>
  <c r="R233" i="5"/>
  <c r="R232" i="5"/>
  <c r="S195" i="5"/>
  <c r="S196" i="5"/>
  <c r="S197" i="5"/>
  <c r="S198" i="5"/>
  <c r="P195" i="5"/>
  <c r="P196" i="5"/>
  <c r="P197" i="5"/>
  <c r="P198" i="5"/>
  <c r="N195" i="5"/>
  <c r="N196" i="5"/>
  <c r="N197" i="5"/>
  <c r="N198" i="5"/>
  <c r="L195" i="5"/>
  <c r="L196" i="5"/>
  <c r="L197" i="5"/>
  <c r="L198" i="5"/>
  <c r="K195" i="5"/>
  <c r="K196" i="5"/>
  <c r="K197" i="5"/>
  <c r="K198" i="5"/>
  <c r="S173" i="5"/>
  <c r="S174" i="5"/>
  <c r="S413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P173" i="5"/>
  <c r="P174" i="5"/>
  <c r="P413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N173" i="5"/>
  <c r="N174" i="5"/>
  <c r="N413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L173" i="5"/>
  <c r="L174" i="5"/>
  <c r="L413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K173" i="5"/>
  <c r="K174" i="5"/>
  <c r="K413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S166" i="5"/>
  <c r="S167" i="5"/>
  <c r="S168" i="5"/>
  <c r="S169" i="5"/>
  <c r="S170" i="5"/>
  <c r="S171" i="5"/>
  <c r="S172" i="5"/>
  <c r="P166" i="5"/>
  <c r="P167" i="5"/>
  <c r="P168" i="5"/>
  <c r="P169" i="5"/>
  <c r="P170" i="5"/>
  <c r="P171" i="5"/>
  <c r="P172" i="5"/>
  <c r="N166" i="5"/>
  <c r="N167" i="5"/>
  <c r="N168" i="5"/>
  <c r="N169" i="5"/>
  <c r="N170" i="5"/>
  <c r="N171" i="5"/>
  <c r="N172" i="5"/>
  <c r="L166" i="5"/>
  <c r="L167" i="5"/>
  <c r="L168" i="5"/>
  <c r="L169" i="5"/>
  <c r="L170" i="5"/>
  <c r="L171" i="5"/>
  <c r="L172" i="5"/>
  <c r="K166" i="5"/>
  <c r="K167" i="5"/>
  <c r="K168" i="5"/>
  <c r="K169" i="5"/>
  <c r="K170" i="5"/>
  <c r="K171" i="5"/>
  <c r="K172" i="5"/>
  <c r="S162" i="5"/>
  <c r="S163" i="5"/>
  <c r="S164" i="5"/>
  <c r="S165" i="5"/>
  <c r="P162" i="5"/>
  <c r="P163" i="5"/>
  <c r="P164" i="5"/>
  <c r="P165" i="5"/>
  <c r="N162" i="5"/>
  <c r="N163" i="5"/>
  <c r="N164" i="5"/>
  <c r="N165" i="5"/>
  <c r="L162" i="5"/>
  <c r="L163" i="5"/>
  <c r="L164" i="5"/>
  <c r="L165" i="5"/>
  <c r="K162" i="5"/>
  <c r="K163" i="5"/>
  <c r="K164" i="5"/>
  <c r="K165" i="5"/>
  <c r="S156" i="5"/>
  <c r="S157" i="5"/>
  <c r="S158" i="5"/>
  <c r="S159" i="5"/>
  <c r="S160" i="5"/>
  <c r="S161" i="5"/>
  <c r="P156" i="5"/>
  <c r="P157" i="5"/>
  <c r="P158" i="5"/>
  <c r="P159" i="5"/>
  <c r="P160" i="5"/>
  <c r="P161" i="5"/>
  <c r="N156" i="5"/>
  <c r="N157" i="5"/>
  <c r="N158" i="5"/>
  <c r="N159" i="5"/>
  <c r="N160" i="5"/>
  <c r="N161" i="5"/>
  <c r="L156" i="5"/>
  <c r="L157" i="5"/>
  <c r="L158" i="5"/>
  <c r="L159" i="5"/>
  <c r="L160" i="5"/>
  <c r="L161" i="5"/>
  <c r="K156" i="5"/>
  <c r="K157" i="5"/>
  <c r="K158" i="5"/>
  <c r="K159" i="5"/>
  <c r="K160" i="5"/>
  <c r="K161" i="5"/>
  <c r="S153" i="5"/>
  <c r="S154" i="5"/>
  <c r="S155" i="5"/>
  <c r="P153" i="5"/>
  <c r="P154" i="5"/>
  <c r="P155" i="5"/>
  <c r="N153" i="5"/>
  <c r="N154" i="5"/>
  <c r="N155" i="5"/>
  <c r="L153" i="5"/>
  <c r="L154" i="5"/>
  <c r="L155" i="5"/>
  <c r="K153" i="5"/>
  <c r="K154" i="5"/>
  <c r="K155" i="5"/>
  <c r="S149" i="5"/>
  <c r="S150" i="5"/>
  <c r="S151" i="5"/>
  <c r="P149" i="5"/>
  <c r="P150" i="5"/>
  <c r="P151" i="5"/>
  <c r="N149" i="5"/>
  <c r="N150" i="5"/>
  <c r="N151" i="5"/>
  <c r="L149" i="5"/>
  <c r="L150" i="5"/>
  <c r="L151" i="5"/>
  <c r="K149" i="5"/>
  <c r="K150" i="5"/>
  <c r="K151" i="5"/>
  <c r="S144" i="5"/>
  <c r="S145" i="5"/>
  <c r="S146" i="5"/>
  <c r="S147" i="5"/>
  <c r="P144" i="5"/>
  <c r="P145" i="5"/>
  <c r="P146" i="5"/>
  <c r="P147" i="5"/>
  <c r="N144" i="5"/>
  <c r="N145" i="5"/>
  <c r="N146" i="5"/>
  <c r="N147" i="5"/>
  <c r="L144" i="5"/>
  <c r="L145" i="5"/>
  <c r="L146" i="5"/>
  <c r="L147" i="5"/>
  <c r="K144" i="5"/>
  <c r="K145" i="5"/>
  <c r="K146" i="5"/>
  <c r="K147" i="5"/>
  <c r="S143" i="5"/>
  <c r="P143" i="5"/>
  <c r="N143" i="5"/>
  <c r="L143" i="5"/>
  <c r="K143" i="5"/>
  <c r="P886" i="5"/>
  <c r="P887" i="5" s="1"/>
  <c r="N886" i="5"/>
  <c r="N887" i="5" s="1"/>
  <c r="L886" i="5"/>
  <c r="L887" i="5" s="1"/>
  <c r="K886" i="5"/>
  <c r="K887" i="5" s="1"/>
  <c r="S140" i="5"/>
  <c r="S141" i="5"/>
  <c r="S142" i="5"/>
  <c r="S1125" i="5"/>
  <c r="P140" i="5"/>
  <c r="P141" i="5"/>
  <c r="P142" i="5"/>
  <c r="P1125" i="5"/>
  <c r="N140" i="5"/>
  <c r="N141" i="5"/>
  <c r="N142" i="5"/>
  <c r="N1125" i="5"/>
  <c r="L140" i="5"/>
  <c r="L141" i="5"/>
  <c r="L142" i="5"/>
  <c r="L1125" i="5"/>
  <c r="K140" i="5"/>
  <c r="K141" i="5"/>
  <c r="K142" i="5"/>
  <c r="K1125" i="5"/>
  <c r="S137" i="5"/>
  <c r="S138" i="5"/>
  <c r="P137" i="5"/>
  <c r="P138" i="5"/>
  <c r="N137" i="5"/>
  <c r="N138" i="5"/>
  <c r="L137" i="5"/>
  <c r="L138" i="5"/>
  <c r="K137" i="5"/>
  <c r="K138" i="5"/>
  <c r="S131" i="5"/>
  <c r="S132" i="5"/>
  <c r="S133" i="5"/>
  <c r="S134" i="5"/>
  <c r="S135" i="5"/>
  <c r="S136" i="5"/>
  <c r="P131" i="5"/>
  <c r="P132" i="5"/>
  <c r="P133" i="5"/>
  <c r="P134" i="5"/>
  <c r="P135" i="5"/>
  <c r="P136" i="5"/>
  <c r="N131" i="5"/>
  <c r="N132" i="5"/>
  <c r="N133" i="5"/>
  <c r="N134" i="5"/>
  <c r="N135" i="5"/>
  <c r="N136" i="5"/>
  <c r="L131" i="5"/>
  <c r="L132" i="5"/>
  <c r="L133" i="5"/>
  <c r="L134" i="5"/>
  <c r="L135" i="5"/>
  <c r="L136" i="5"/>
  <c r="K131" i="5"/>
  <c r="K132" i="5"/>
  <c r="K133" i="5"/>
  <c r="K134" i="5"/>
  <c r="K135" i="5"/>
  <c r="K136" i="5"/>
  <c r="S128" i="5"/>
  <c r="S129" i="5"/>
  <c r="S130" i="5"/>
  <c r="P128" i="5"/>
  <c r="P129" i="5"/>
  <c r="P130" i="5"/>
  <c r="N128" i="5"/>
  <c r="N129" i="5"/>
  <c r="N130" i="5"/>
  <c r="L128" i="5"/>
  <c r="L129" i="5"/>
  <c r="L130" i="5"/>
  <c r="K128" i="5"/>
  <c r="K129" i="5"/>
  <c r="K13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S886" i="5" l="1"/>
  <c r="S887" i="5" s="1"/>
  <c r="R151" i="5"/>
  <c r="R133" i="5"/>
  <c r="R168" i="5"/>
  <c r="R123" i="5"/>
  <c r="R117" i="5"/>
  <c r="R112" i="5"/>
  <c r="R107" i="5"/>
  <c r="R101" i="5"/>
  <c r="R163" i="5"/>
  <c r="R150" i="5"/>
  <c r="R154" i="5"/>
  <c r="R134" i="5"/>
  <c r="R155" i="5"/>
  <c r="R158" i="5"/>
  <c r="R136" i="5"/>
  <c r="R197" i="5"/>
  <c r="R196" i="5"/>
  <c r="R172" i="5"/>
  <c r="R166" i="5"/>
  <c r="R131" i="5"/>
  <c r="R135" i="5"/>
  <c r="R164" i="5"/>
  <c r="R162" i="5"/>
  <c r="R137" i="5"/>
  <c r="R156" i="5"/>
  <c r="R116" i="5"/>
  <c r="R111" i="5"/>
  <c r="R153" i="5"/>
  <c r="R159" i="5"/>
  <c r="R165" i="5"/>
  <c r="R118" i="5"/>
  <c r="R102" i="5"/>
  <c r="R146" i="5"/>
  <c r="R147" i="5"/>
  <c r="R169" i="5"/>
  <c r="R170" i="5"/>
  <c r="R171" i="5"/>
  <c r="R167" i="5"/>
  <c r="R175" i="5"/>
  <c r="R138" i="5"/>
  <c r="R149" i="5"/>
  <c r="R157" i="5"/>
  <c r="R122" i="5"/>
  <c r="R106" i="5"/>
  <c r="R160" i="5"/>
  <c r="R126" i="5"/>
  <c r="R104" i="5"/>
  <c r="R124" i="5"/>
  <c r="R108" i="5"/>
  <c r="R128" i="5"/>
  <c r="R1125" i="5"/>
  <c r="R130" i="5"/>
  <c r="R140" i="5"/>
  <c r="R145" i="5"/>
  <c r="R177" i="5"/>
  <c r="R129" i="5"/>
  <c r="R886" i="5"/>
  <c r="R887" i="5" s="1"/>
  <c r="R143" i="5"/>
  <c r="R144" i="5"/>
  <c r="R190" i="5"/>
  <c r="R185" i="5"/>
  <c r="R182" i="5"/>
  <c r="R176" i="5"/>
  <c r="R192" i="5"/>
  <c r="R187" i="5"/>
  <c r="R183" i="5"/>
  <c r="R178" i="5"/>
  <c r="R173" i="5"/>
  <c r="R188" i="5"/>
  <c r="R184" i="5"/>
  <c r="R180" i="5"/>
  <c r="R413" i="5"/>
  <c r="R198" i="5"/>
  <c r="R127" i="5"/>
  <c r="R121" i="5"/>
  <c r="R110" i="5"/>
  <c r="R105" i="5"/>
  <c r="R120" i="5"/>
  <c r="R132" i="5"/>
  <c r="R195" i="5"/>
  <c r="R115" i="5"/>
  <c r="R141" i="5"/>
  <c r="R113" i="5"/>
  <c r="R142" i="5"/>
  <c r="R191" i="5"/>
  <c r="R186" i="5"/>
  <c r="R193" i="5"/>
  <c r="R179" i="5"/>
  <c r="R174" i="5"/>
  <c r="R189" i="5"/>
  <c r="R181" i="5"/>
  <c r="R125" i="5"/>
  <c r="R109" i="5"/>
  <c r="R119" i="5"/>
  <c r="R103" i="5"/>
  <c r="R114" i="5"/>
  <c r="R161" i="5"/>
  <c r="S92" i="5"/>
  <c r="S93" i="5"/>
  <c r="S94" i="5"/>
  <c r="S95" i="5"/>
  <c r="S96" i="5"/>
  <c r="S97" i="5"/>
  <c r="S98" i="5"/>
  <c r="S412" i="5"/>
  <c r="S99" i="5"/>
  <c r="P92" i="5"/>
  <c r="P93" i="5"/>
  <c r="P94" i="5"/>
  <c r="P95" i="5"/>
  <c r="P96" i="5"/>
  <c r="P97" i="5"/>
  <c r="P98" i="5"/>
  <c r="P412" i="5"/>
  <c r="P99" i="5"/>
  <c r="N92" i="5"/>
  <c r="N93" i="5"/>
  <c r="N94" i="5"/>
  <c r="N95" i="5"/>
  <c r="N96" i="5"/>
  <c r="N97" i="5"/>
  <c r="N98" i="5"/>
  <c r="N412" i="5"/>
  <c r="N99" i="5"/>
  <c r="L92" i="5"/>
  <c r="L93" i="5"/>
  <c r="L94" i="5"/>
  <c r="L95" i="5"/>
  <c r="L96" i="5"/>
  <c r="L97" i="5"/>
  <c r="L98" i="5"/>
  <c r="L412" i="5"/>
  <c r="L99" i="5"/>
  <c r="K92" i="5"/>
  <c r="K93" i="5"/>
  <c r="K94" i="5"/>
  <c r="K95" i="5"/>
  <c r="K96" i="5"/>
  <c r="K97" i="5"/>
  <c r="K98" i="5"/>
  <c r="K412" i="5"/>
  <c r="K99" i="5"/>
  <c r="P555" i="5" l="1"/>
  <c r="P1215" i="5" s="1"/>
  <c r="K555" i="5"/>
  <c r="K1215" i="5" s="1"/>
  <c r="N555" i="5"/>
  <c r="N1215" i="5" s="1"/>
  <c r="L555" i="5"/>
  <c r="L1215" i="5" s="1"/>
  <c r="R98" i="5"/>
  <c r="R93" i="5"/>
  <c r="R96" i="5"/>
  <c r="R92" i="5"/>
  <c r="R412" i="5"/>
  <c r="R99" i="5"/>
  <c r="R94" i="5"/>
  <c r="R95" i="5"/>
  <c r="R97" i="5"/>
  <c r="S555" i="5" l="1"/>
  <c r="S1215" i="5" s="1"/>
  <c r="R555" i="5"/>
  <c r="R1215" i="5" s="1"/>
</calcChain>
</file>

<file path=xl/sharedStrings.xml><?xml version="1.0" encoding="utf-8"?>
<sst xmlns="http://schemas.openxmlformats.org/spreadsheetml/2006/main" count="5495" uniqueCount="1368">
  <si>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</si>
  <si>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</si>
  <si>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</si>
  <si>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</si>
  <si>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</si>
  <si>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</si>
  <si>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</si>
  <si>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</si>
  <si>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Estatus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</si>
  <si>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</si>
  <si>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</si>
  <si>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</si>
  <si>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</si>
  <si>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</si>
  <si>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</si>
  <si>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</si>
  <si>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</si>
  <si>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</si>
  <si>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</si>
  <si>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</si>
  <si>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</si>
  <si>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</si>
  <si>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</si>
  <si>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</si>
  <si>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</si>
  <si>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</si>
  <si>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</si>
  <si>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</si>
  <si>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Representación Local Provincia Santo Domingo</t>
  </si>
  <si>
    <t>Representación Local Santo Domingo Oeste</t>
  </si>
  <si>
    <t>Representación Local Santiago de Los Caballeros</t>
  </si>
  <si>
    <t>Representación Local San Francisco De Macoris</t>
  </si>
  <si>
    <t>Representación Local de San José de Ocoa</t>
  </si>
  <si>
    <t>Representación Local de San Juan de la Maguana</t>
  </si>
  <si>
    <t>Representación Local de San Pedro de Macoris</t>
  </si>
  <si>
    <t>Representación Local de Santiago Rodriguez</t>
  </si>
  <si>
    <t>Representación Local de Valverde Mao</t>
  </si>
  <si>
    <t>Representación Local de San Cristobal</t>
  </si>
  <si>
    <t>Representación Local de Puerto Plata</t>
  </si>
  <si>
    <t>Representación Local de Salcedo</t>
  </si>
  <si>
    <t>Representación Local de Duverge</t>
  </si>
  <si>
    <t>Representación Local de El Seybo</t>
  </si>
  <si>
    <t>Representación Local de Elias Piña</t>
  </si>
  <si>
    <t>Representación Local de Haina</t>
  </si>
  <si>
    <t>Representación Local de Higuey</t>
  </si>
  <si>
    <t>Representación Local de la Romana</t>
  </si>
  <si>
    <t>Representación Local de La Vega</t>
  </si>
  <si>
    <t>Representación Local de Moca</t>
  </si>
  <si>
    <t>Representación Local de Monte Plata</t>
  </si>
  <si>
    <t>Representación Local de Nagua</t>
  </si>
  <si>
    <t>Representación Local de Pedernales</t>
  </si>
  <si>
    <t>Representación Local de Bavaro</t>
  </si>
  <si>
    <t>Representación Local de Contanza</t>
  </si>
  <si>
    <t>Representación Local de Jarabacoa</t>
  </si>
  <si>
    <t>Representación Local de Las Matas de Farfan</t>
  </si>
  <si>
    <t>Representación Local de Las Terrenas</t>
  </si>
  <si>
    <t>Representación Local de Villa Altagracia</t>
  </si>
  <si>
    <t>Ofcina Territorial de Empleo de La Vega</t>
  </si>
  <si>
    <t>Representación Local de Cotui</t>
  </si>
  <si>
    <t>Oficina Territorial de Empleo UASD</t>
  </si>
  <si>
    <t>Representación Local de Azua</t>
  </si>
  <si>
    <t>Representación Local de Bani</t>
  </si>
  <si>
    <t>Representación Local de Barahona</t>
  </si>
  <si>
    <t>Representación Local de Bonao</t>
  </si>
  <si>
    <t>IS/R
(Ley 11-92) 
(1*)</t>
  </si>
  <si>
    <t>Representación Local de  Montecristy</t>
  </si>
  <si>
    <t xml:space="preserve"> </t>
  </si>
  <si>
    <t>Cedula</t>
  </si>
  <si>
    <t>Revisado por:</t>
  </si>
  <si>
    <t>Representación Local de Dajabon</t>
  </si>
  <si>
    <t>Representación Local de Samana</t>
  </si>
  <si>
    <t>Representación Local de Neyba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</si>
  <si>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</si>
  <si>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</si>
  <si>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</si>
  <si>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</si>
  <si>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</si>
  <si>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</si>
  <si>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</si>
  <si>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</si>
  <si>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</si>
  <si>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</si>
  <si>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</si>
  <si>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</si>
  <si>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</si>
  <si>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</si>
  <si>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</si>
  <si>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</si>
  <si>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</si>
  <si>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</si>
  <si>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</si>
  <si>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</si>
  <si>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FIJO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</si>
  <si>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</si>
  <si>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</si>
  <si>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</si>
  <si>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</si>
  <si>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</si>
  <si>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</si>
  <si>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</si>
  <si>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</si>
  <si>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</si>
  <si>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</si>
  <si>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</si>
  <si>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BIANKA AMELIA INES DIAZ CORPORAN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</si>
  <si>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</si>
  <si>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</si>
  <si>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</si>
  <si>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</si>
  <si>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</si>
  <si>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FRANCISCO CONFESOR QUEZADA MONTERO</t>
  </si>
  <si>
    <t>MANUEL DE JESUS SANCHEZ RONDON</t>
  </si>
  <si>
    <t>FERNANDO GUANCE CASTILLO</t>
  </si>
  <si>
    <t>ARISMENDIS DIAZ FELIZ</t>
  </si>
  <si>
    <t>KEISSY LILIANA RIVERA PIÑA</t>
  </si>
  <si>
    <t>DIONISIA ESPINO NUÑEZ</t>
  </si>
  <si>
    <t>ZOYLA DOMINGA SANTOS SANCHEZ</t>
  </si>
  <si>
    <t>HECTOR MONTERO MONTERO</t>
  </si>
  <si>
    <t>DARITZA ESTEVEZ MONTERO</t>
  </si>
  <si>
    <t>ANGELA ANTONIA BAEZ GOMEZ</t>
  </si>
  <si>
    <t>GLEIRA JOSEFINA PIMENTEL PIRELA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</si>
  <si>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</si>
  <si>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</si>
  <si>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</si>
  <si>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</si>
  <si>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</si>
  <si>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</si>
  <si>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ARCHIVISTA</t>
  </si>
  <si>
    <t>MENSAJERA</t>
  </si>
  <si>
    <t>AUXILIAR ADMINISTRATIVO (A)</t>
  </si>
  <si>
    <t>MENSAJERO INTERNO</t>
  </si>
  <si>
    <t>DESPACHO MINISTRO TRABAJO</t>
  </si>
  <si>
    <t>CONSUELO RAFAELA PIÑEYRO GABRIEL</t>
  </si>
  <si>
    <t>ELISANDRO RAMIREZ PEREZ</t>
  </si>
  <si>
    <t>DILANIA CUEVAS GUZMAN (LICDA.)</t>
  </si>
  <si>
    <t>LUZ MERI RUIZ MENDEZ</t>
  </si>
  <si>
    <t>ORQUIDIA VALLEJO PAULINO</t>
  </si>
  <si>
    <t>CATTY ALTAGRACIA YOVANNY MEJIA VARE</t>
  </si>
  <si>
    <t>MILAGROS ALTAGRACIA HERNANDEZ ABREU</t>
  </si>
  <si>
    <t>SAIDA ESTELA AQUINO ESPINOSA</t>
  </si>
  <si>
    <t>KENDRA VILLILO GARCIA</t>
  </si>
  <si>
    <t>ELBA ALVAREZ PALEN</t>
  </si>
  <si>
    <t>RICHARD MATEO SEVERINO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</si>
  <si>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</si>
  <si>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</si>
  <si>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</si>
  <si>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</si>
  <si>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</si>
  <si>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</si>
  <si>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</si>
  <si>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</si>
  <si>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</si>
  <si>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</si>
  <si>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</si>
  <si>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</si>
  <si>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</si>
  <si>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</si>
  <si>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</si>
  <si>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</si>
  <si>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</si>
  <si>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</si>
  <si>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</si>
  <si>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</si>
  <si>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</si>
  <si>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</si>
  <si>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</si>
  <si>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</si>
  <si>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</si>
  <si>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IBELCA SAMANTA MENCIA HERNANDEZ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</si>
  <si>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</si>
  <si>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</si>
  <si>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</si>
  <si>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</si>
  <si>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</si>
  <si>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</si>
  <si>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AUXILIAR PROTOCOLO</t>
  </si>
  <si>
    <t>ASISTENTE DEL MINISTRO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</si>
  <si>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</si>
  <si>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</si>
  <si>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</si>
  <si>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</si>
  <si>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</si>
  <si>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</si>
  <si>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</si>
  <si>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</si>
  <si>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</si>
  <si>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</si>
  <si>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</si>
  <si>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</si>
  <si>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</si>
  <si>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</si>
  <si>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</si>
  <si>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MARIA SOLEDAD GUZMAN MARTINEZ</t>
  </si>
  <si>
    <t>VIANCA DE LA CRUZ ALBURQUERQUE</t>
  </si>
  <si>
    <t>RICARDO ANTONIO DIAZ BAEZ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</si>
  <si>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</si>
  <si>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</si>
  <si>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</si>
  <si>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</si>
  <si>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</si>
  <si>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</si>
  <si>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</si>
  <si>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</si>
  <si>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</si>
  <si>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</si>
  <si>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GREY ELIZABETH CORDERO QUEZADA</t>
  </si>
  <si>
    <t>FRANCHESKA MERCEDES PEGUERO MARTINE</t>
  </si>
  <si>
    <t>PATRIA MINERVA DE LA ROSA RODRIGUEZ</t>
  </si>
  <si>
    <t>MARIO DIAZ DE LA ROSA</t>
  </si>
  <si>
    <t>ALBA IRIS SOTO MARTINEZ</t>
  </si>
  <si>
    <t>YENNY GARCIA DE LA ROSA</t>
  </si>
  <si>
    <t>ALEXSANDRA SANCHEZ FORTUNA</t>
  </si>
  <si>
    <t>ROSANNA ALTAGRACIA MONTERO PERALTA</t>
  </si>
  <si>
    <t>ANTONIA RAMON DE LOS SANTOS</t>
  </si>
  <si>
    <t>FRANCIS MILAGROS CALDERON VARGAS</t>
  </si>
  <si>
    <t>MARIA DE LOS ANGELES BELTRE RAMIREZ</t>
  </si>
  <si>
    <t>NELLY MARIA AGRAMONTE ECEGET</t>
  </si>
  <si>
    <t>ADELINA MARIA REYES GONZALEZ</t>
  </si>
  <si>
    <t>CELENIA DE LA CRUZ DUARTE</t>
  </si>
  <si>
    <t>ARISLEIDY DE LA ROSA REGALADO</t>
  </si>
  <si>
    <t>JENNY MERCEDES HERNANDEZ MOLINA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</si>
  <si>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</si>
  <si>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</si>
  <si>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</si>
  <si>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</si>
  <si>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</si>
  <si>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</si>
  <si>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CRISOLEYDI NOHELI CABRERA DEL ORBE</t>
  </si>
  <si>
    <t>JENNIFFER DAIROBY ROSARIO VICENTE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</si>
  <si>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</si>
  <si>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</si>
  <si>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</si>
  <si>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</si>
  <si>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</si>
  <si>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</si>
  <si>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</si>
  <si>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</si>
  <si>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</si>
  <si>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</si>
  <si>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</si>
  <si>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</si>
  <si>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</si>
  <si>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</si>
  <si>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</si>
  <si>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</si>
  <si>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AMBAR PATRICIA VALLEJO LEYBA</t>
  </si>
  <si>
    <t>FLOREIDY FABIELY CUEVAS DIAZ</t>
  </si>
  <si>
    <t>OFICIAL DE INFORMACION</t>
  </si>
  <si>
    <t>INSPECTOR (A) DE TRABAJO</t>
  </si>
  <si>
    <t>DIRECCION DE PLANIFICACION Y DESARROLLO MT</t>
  </si>
  <si>
    <t>ALEXANDER SUAREZ</t>
  </si>
  <si>
    <t>ISIDRO MARTE VASQUEZ</t>
  </si>
  <si>
    <t>SECCION DE MANTENIMIENTO MT</t>
  </si>
  <si>
    <t>ALBAÑIL</t>
  </si>
  <si>
    <t>PLOMERO</t>
  </si>
  <si>
    <t>DIRECCION DE IGUALDAD DE OPORTUNIDADES Y NO DISCRIMINACION MT</t>
  </si>
  <si>
    <t>DIRECCION EJECUTORA DE PROGRAMAS Y PROYECTOS MT</t>
  </si>
  <si>
    <t xml:space="preserve">JOSEFINA ADRIANA RAMIREZ RODRIGUEZ </t>
  </si>
  <si>
    <t>MARLENI ADRIANA MANCEBO MATOS</t>
  </si>
  <si>
    <t>MANUEL ANTONIO MEDINA GUZMAN</t>
  </si>
  <si>
    <t>JOSEFA IVONNY BATISTA SENA</t>
  </si>
  <si>
    <t>DIRECTOR (A)  DE AREA</t>
  </si>
  <si>
    <t>AUXILIAR DE CONTABILIDAD</t>
  </si>
  <si>
    <t>REPRESENTACION LOCAL DE TRABAJO DE HATO MAYOR MT</t>
  </si>
  <si>
    <t>BERENICE MIREYA EVANGELISTA UBIERA</t>
  </si>
  <si>
    <t>CESAR EMMANUEL RAMIREZ ABREU</t>
  </si>
  <si>
    <t>DIRECCION DE RECURSOS HUMANOS MT</t>
  </si>
  <si>
    <t>WANDA SELA GUTIERREZ MUÑOZ</t>
  </si>
  <si>
    <t>FAUSTO CORONADO CORONADO</t>
  </si>
  <si>
    <t>ROSANNA ALMANZAR PEREZ</t>
  </si>
  <si>
    <t>ANA MASSIEL DE LOS SANTOS ARIAS</t>
  </si>
  <si>
    <t>AUXILIAR ADMINISTRATIVA I</t>
  </si>
  <si>
    <t>AUXILIAR DE RECURSOS HUMANOS</t>
  </si>
  <si>
    <t>DEPARTAMENTO DE ADMINISTRACION DE RECURSOS HUMANOS MT</t>
  </si>
  <si>
    <t>LUZ EMILIA HOLGUIN TAVERA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</si>
  <si>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</si>
  <si>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</si>
  <si>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</si>
  <si>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</si>
  <si>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</si>
  <si>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</si>
  <si>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</si>
  <si>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</si>
  <si>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</si>
  <si>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</si>
  <si>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</si>
  <si>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</si>
  <si>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BIERKA NATHALIE CID CARVAJAL</t>
  </si>
  <si>
    <t>ERCILIA JUDITH ROSARIO YAUGER</t>
  </si>
  <si>
    <t>DEPARTAMENTO DE SERVICIOS AL PERSONAL MT</t>
  </si>
  <si>
    <t>MEDICO OCUPACIONAL</t>
  </si>
  <si>
    <t>ABOGADO ASISTENCIA JUDICIAL</t>
  </si>
  <si>
    <t>ANA VIRGINIA SOLANO LORA</t>
  </si>
  <si>
    <t>VIANNY CARABALLO FERNANDEZ CARABALL</t>
  </si>
  <si>
    <t>BETHANIA DEL CARMEN BAEZ QUEZADA</t>
  </si>
  <si>
    <t>MARGARITA MENA MENA</t>
  </si>
  <si>
    <t>DIRECCION ADMINISTRATIVA MT</t>
  </si>
  <si>
    <t>DIVISION DE ALMACEN Y SUMINISTRO MT</t>
  </si>
  <si>
    <t>RAMON ZABALA</t>
  </si>
  <si>
    <t>MIRIAN LIBERTAD DE LA A PAULINO MAR</t>
  </si>
  <si>
    <t>MARTHA DANELIA LORA MARTE</t>
  </si>
  <si>
    <t>JOHANNA ARIAS RIJO</t>
  </si>
  <si>
    <t>MOISES DARIO GONZALEZ RODRIGUEZ</t>
  </si>
  <si>
    <t>ANEL LUIS PEREZ FLORENTINO</t>
  </si>
  <si>
    <t>ANGEL JHOSMAR RODRIGUEZ ESTEVEZ</t>
  </si>
  <si>
    <t>ENCARGADO ALMACEN</t>
  </si>
  <si>
    <t>AUXILIAR ALMACEN Y SUMINISTRO</t>
  </si>
  <si>
    <t>DIVISION DE SERVICIOS GENERALES MT</t>
  </si>
  <si>
    <t>LORENZO LOPEZ GUZMAN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</si>
  <si>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</si>
  <si>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</si>
  <si>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</si>
  <si>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</si>
  <si>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</si>
  <si>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</si>
  <si>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SUZANA JIMENEZ RAMIREZ</t>
  </si>
  <si>
    <t>FELIPE ACEVEDO CORDERO</t>
  </si>
  <si>
    <t>BIENVENIDO CUEVAS</t>
  </si>
  <si>
    <t>CLAUDIBEL DE LA ROSA PEREZ</t>
  </si>
  <si>
    <t>ANDRES MARTINEZ</t>
  </si>
  <si>
    <t>APOLINAR DE LOS REYES JIMENEZ FELIZ</t>
  </si>
  <si>
    <t>MARIA ALTAGRACIA OTAÑO ALCANTARA</t>
  </si>
  <si>
    <t>ROBERTO LEONARDO TORRES PE A</t>
  </si>
  <si>
    <t>SANTO MARTIRE BAEZ</t>
  </si>
  <si>
    <t>FAUSTINO GUERRERO</t>
  </si>
  <si>
    <t>MANUEL DE JESUS ROSARIO ZARZUELA</t>
  </si>
  <si>
    <t>LENIN LUGO CONTRERAS</t>
  </si>
  <si>
    <t>YUSADE MATEO Y PEREZ</t>
  </si>
  <si>
    <t>DANIEL GRULLON FERNANDEZ</t>
  </si>
  <si>
    <t>JOSE SILVERIO VENTURA</t>
  </si>
  <si>
    <t>AYUDANTE MANTENIMIENTO</t>
  </si>
  <si>
    <t>SUPERVISOR (A)</t>
  </si>
  <si>
    <t>SUPERVISOR MAYORDOMIA</t>
  </si>
  <si>
    <t>CONSERJE</t>
  </si>
  <si>
    <t>VIGILANTE</t>
  </si>
  <si>
    <t>MENSAJERA INTERNA</t>
  </si>
  <si>
    <t>ENCARGADO DE DIVISION</t>
  </si>
  <si>
    <t>SUPERVISORA</t>
  </si>
  <si>
    <t>AYUDANTE DE MANTENIMIENTO</t>
  </si>
  <si>
    <t>ELECTRICISTA</t>
  </si>
  <si>
    <t>PINTOR</t>
  </si>
  <si>
    <t>SUPERVISOR SERV.GLES.</t>
  </si>
  <si>
    <t>TECNICO EN REFRIGERACION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</si>
  <si>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</si>
  <si>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</si>
  <si>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</si>
  <si>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</si>
  <si>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</si>
  <si>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</si>
  <si>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</si>
  <si>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RAMON GARCIA MATEO</t>
  </si>
  <si>
    <t>QUIRICO ARMANDO BAEZ PUELLO</t>
  </si>
  <si>
    <t>CESAR JOSE MERCEDES PEREZ</t>
  </si>
  <si>
    <t>CRUCITO MONTES DE OCA ROA</t>
  </si>
  <si>
    <t>ELVY LORENZO UREÑA</t>
  </si>
  <si>
    <t>EDIBERTO ANTONIO MEDINA PERALTA</t>
  </si>
  <si>
    <t>EDISON ALEXI GARCIA PUELLO</t>
  </si>
  <si>
    <t>JARDINERO (A)</t>
  </si>
  <si>
    <t>SECCION DE MAYORDOMIA MT</t>
  </si>
  <si>
    <t>ELSA YOLANDA GARCIA</t>
  </si>
  <si>
    <t>LEOCADIA MORALES RAMIREZ</t>
  </si>
  <si>
    <t>FIORDALIZA MARTE PEREZ</t>
  </si>
  <si>
    <t>JOSELIN ADAMES MORA</t>
  </si>
  <si>
    <t>ISABEL ALCANTARA NEPOMUCENO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</si>
  <si>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</si>
  <si>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</si>
  <si>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</si>
  <si>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</si>
  <si>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</si>
  <si>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MARIA MERCEDES CONCE BATISTA</t>
  </si>
  <si>
    <t>FRANNY MONTERO MONTERO</t>
  </si>
  <si>
    <t>DOMINGO SOTO BERNABEL</t>
  </si>
  <si>
    <t>RUFINO MONTERO BERIGUETE</t>
  </si>
  <si>
    <t>ISIDRO ELIO CARRASCO HERNANDEZ</t>
  </si>
  <si>
    <t>JOSE JULIAN GUZMAN ROBLES</t>
  </si>
  <si>
    <t>ANA ROSA GARCIA PEÑA</t>
  </si>
  <si>
    <t>BIENVENIDA BRITO ZAPATA</t>
  </si>
  <si>
    <t>GRECIA BOCIO REYES</t>
  </si>
  <si>
    <t>MIGUELINA DE LOS ANGELES MICHEL BAT</t>
  </si>
  <si>
    <t>JUANA MARGARITA CASTILLO</t>
  </si>
  <si>
    <t>DENNY ELIZABETH GOMEZ</t>
  </si>
  <si>
    <t>PURA ALTAGRACIA RUBIO REYES</t>
  </si>
  <si>
    <t>ELINA ALMANZAR RODRIGUEZ</t>
  </si>
  <si>
    <t>MARIA JIMENEZ SANTIAGO</t>
  </si>
  <si>
    <t>MARTINA ALTAGRACIA TEJADA DURAN</t>
  </si>
  <si>
    <t>FELICITA MONTILLA PEREZ</t>
  </si>
  <si>
    <t>NORMA FIDELINA SEGURA BATISTA</t>
  </si>
  <si>
    <t>SUPERVISOR DE LIMPIEZA</t>
  </si>
  <si>
    <t>ENC. UNIDAD DE MAYORDOMIA</t>
  </si>
  <si>
    <t>SECCION DE REVISION DE EDIFICACIONES MT</t>
  </si>
  <si>
    <t>WINIBEL LANSELOT SANTANA RIVERA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</si>
  <si>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</si>
  <si>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</si>
  <si>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</si>
  <si>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</si>
  <si>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</si>
  <si>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</si>
  <si>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ANTONIO RICARDO DURAN POLANCO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</si>
  <si>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</si>
  <si>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</si>
  <si>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</si>
  <si>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</si>
  <si>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</si>
  <si>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YVELISSE ALTAGRACIA SULIS PANIAGUA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</si>
  <si>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</si>
  <si>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</si>
  <si>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</si>
  <si>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</si>
  <si>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</si>
  <si>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</si>
  <si>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</si>
  <si>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</si>
  <si>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</si>
  <si>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PASCUALA PEREZ DE LOS SANTOS</t>
  </si>
  <si>
    <t>KELVIN JOSE LIRANZO PINEDA</t>
  </si>
  <si>
    <t>LEONOR EVELYN GONZALEZ RODRIGUEZ</t>
  </si>
  <si>
    <t>MIGUEL ANGEL FREY NOLASCO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</si>
  <si>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</si>
  <si>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</si>
  <si>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</si>
  <si>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</si>
  <si>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</si>
  <si>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</si>
  <si>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</si>
  <si>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</si>
  <si>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JUAN JOSE POLANCO REYES</t>
  </si>
  <si>
    <t>PEDRO CABRERA BATISTA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</si>
  <si>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</si>
  <si>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</si>
  <si>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</si>
  <si>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</si>
  <si>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</si>
  <si>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</si>
  <si>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RAMONA MARIA PAULINO HERNANDEZ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</si>
  <si>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</si>
  <si>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</si>
  <si>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</si>
  <si>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</si>
  <si>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</si>
  <si>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</si>
  <si>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</si>
  <si>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</si>
  <si>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</si>
  <si>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EUGENIA SARA VIZCAINO MEJIA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</si>
  <si>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</si>
  <si>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</si>
  <si>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</si>
  <si>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</si>
  <si>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</si>
  <si>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YAJAIRA ELINOR MOTA SANDOVAL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</si>
  <si>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</si>
  <si>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</si>
  <si>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</si>
  <si>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</si>
  <si>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</si>
  <si>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</si>
  <si>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</si>
  <si>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</si>
  <si>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</si>
  <si>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</si>
  <si>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</si>
  <si>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</si>
  <si>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</si>
  <si>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</si>
  <si>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JUAN JOSE GONZALEZ APOLINARIO</t>
  </si>
  <si>
    <t>REPRESENTACION LOCAL DE TRABAJO DE SANTIAGO MT</t>
  </si>
  <si>
    <t>REPRESENTACION LOCAL DE TRABAJO DE PROVINCIA SANTO DOMINGO MT</t>
  </si>
  <si>
    <t>MARIA ALTAGRACIA CARRASCO</t>
  </si>
  <si>
    <t>CARLOS SILIE OGANDO</t>
  </si>
  <si>
    <t>MARIBEL VIDAL HERRERA</t>
  </si>
  <si>
    <t>DOMINGO DE LA ROSA ORTEGA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</si>
  <si>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</si>
  <si>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</si>
  <si>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</si>
  <si>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</si>
  <si>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</si>
  <si>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</si>
  <si>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</si>
  <si>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</si>
  <si>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</si>
  <si>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</si>
  <si>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</si>
  <si>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</si>
  <si>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</si>
  <si>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</si>
  <si>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</si>
  <si>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LEOVIGILDO ANTONIO GOMEZ GENAO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</si>
  <si>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</si>
  <si>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</si>
  <si>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</si>
  <si>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</si>
  <si>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</si>
  <si>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</si>
  <si>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</si>
  <si>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</si>
  <si>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LUIS ALBERTO CRUZ SANTOS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</si>
  <si>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</si>
  <si>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</si>
  <si>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</si>
  <si>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</si>
  <si>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</si>
  <si>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</si>
  <si>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YSAIAS ALVAREZ CASTILLO</t>
  </si>
  <si>
    <t>CARLOS VASQUEZ SANTANA</t>
  </si>
  <si>
    <t>DEPARTAMENTO DE DESARROLLO E IMPLEMENTACION DE SISTEMAS MT</t>
  </si>
  <si>
    <t>PROGRAMADOR COMPUTADORAS</t>
  </si>
  <si>
    <t>ENCARGADO (A) DEPTO. DE DESAR</t>
  </si>
  <si>
    <t>DISEÑADOR PAGINA WEB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</si>
  <si>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</si>
  <si>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</si>
  <si>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</si>
  <si>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</si>
  <si>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</si>
  <si>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</si>
  <si>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</si>
  <si>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</si>
  <si>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</si>
  <si>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</si>
  <si>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</si>
  <si>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</si>
  <si>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</si>
  <si>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</si>
  <si>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MELBIN AMABLE CANARIO FELIZ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</si>
  <si>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</si>
  <si>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</si>
  <si>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</si>
  <si>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</si>
  <si>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</si>
  <si>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</si>
  <si>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AIDA LUZ SENCION PE¥A</t>
  </si>
  <si>
    <t>MARCELINO BAEZ FELIZ</t>
  </si>
  <si>
    <t>JOSE FRANCISCO GARABITO MONTERO</t>
  </si>
  <si>
    <t>FRANCISCO JAVIER ESTEVAN ROJAS</t>
  </si>
  <si>
    <t>VIRGINIA ALTAGRACIA GOMEZ ESPINAL</t>
  </si>
  <si>
    <t>KARLA ALEXANDRA URBAEZ CUEVAS</t>
  </si>
  <si>
    <t>OFICINA TERRITORIAL DE EMPLEO DISTRITO NACIONAL</t>
  </si>
  <si>
    <t>MARIA ELENA DEVORA RODRIGUEZ</t>
  </si>
  <si>
    <t>JORLY LISETH FELIZ RAMIREZ</t>
  </si>
  <si>
    <t>ANA MARIA ALVAREZ ENCARNACION</t>
  </si>
  <si>
    <t>BELLANIRA CASTILLO SANTANA</t>
  </si>
  <si>
    <t>TATIANA DUVERGE PEÑA</t>
  </si>
  <si>
    <t>OFICINA TERRITORIAL DE EMPLEO HIGUEY</t>
  </si>
  <si>
    <t>ELAYNE YASMIN CORDERO CEDANO</t>
  </si>
  <si>
    <t>CLAUDIA CAROLINA LOPEZ ROSARIO</t>
  </si>
  <si>
    <t>OFICINA TERRITORIAL DE EMPLEO SAN FRANCISCO DE MACORIS</t>
  </si>
  <si>
    <t>LETICIA HILARIO</t>
  </si>
  <si>
    <t>GENOBEBA SEVERINO DE REYNOSO</t>
  </si>
  <si>
    <t>OFICINA TERRITORIAL DE EMPLEO SANTIAGO</t>
  </si>
  <si>
    <t>SOLANLLY FRINET LUNA ALMONTE</t>
  </si>
  <si>
    <t>OFICINA TERRITORIAL DE EMPLEO LA VEGA</t>
  </si>
  <si>
    <t>CANDIDA MERCEDES DE LEON LEON</t>
  </si>
  <si>
    <t>DULCE GLORIA MARIA CARABALLO</t>
  </si>
  <si>
    <t>OFICINA TERRITORIAL DE EMPLEO SANTO DOMINGO ESTE</t>
  </si>
  <si>
    <t>FIDIAS LUZ ENCARNACION VIOLA</t>
  </si>
  <si>
    <t>MAGNOLIA CUEVAS CUEVA</t>
  </si>
  <si>
    <t>PATRICIA JOSEFINA MENDOZA BONIFACIO</t>
  </si>
  <si>
    <t>EUNICE CARINA SEGURA GOMEZ</t>
  </si>
  <si>
    <t>JUANA YOLANDA COMAS ADAMES</t>
  </si>
  <si>
    <t>ROSARIO DEL PILAR SILBERBERG ALVARE</t>
  </si>
  <si>
    <t>KATHERINE GISSEL SANCHEZ PEÑA</t>
  </si>
  <si>
    <t>YISSEL MARIEL VALERA ESTEVEZ</t>
  </si>
  <si>
    <t>OFICINA TERRITORIAL DE EMPLEO SANTO DOMINGO OESTE</t>
  </si>
  <si>
    <t>ELENA JAVIER JAVIER</t>
  </si>
  <si>
    <t>MARGARITA LORA</t>
  </si>
  <si>
    <t>LUCILA RAMOS ROBLES (LIC.)</t>
  </si>
  <si>
    <t>ANYELA MABEL DE LOS SANTOS CABRERA</t>
  </si>
  <si>
    <t>OFICINA TERRITORIAL DE EMPLEO SAN CRISTOBAL</t>
  </si>
  <si>
    <t>JUANA TEJADA DIPRE</t>
  </si>
  <si>
    <t>OFICINA TERRITORIAL DE EMPLEO SAN JUAN DE LA MAGUANA</t>
  </si>
  <si>
    <t>NANCY MARIBEL BAUTISTA BAEZ</t>
  </si>
  <si>
    <t>ILEMY DANIRIS SUERO MEJIA</t>
  </si>
  <si>
    <t>DORCAS MATEO ZABALA</t>
  </si>
  <si>
    <t>OFICINA TERRITORIAL DE EMPLEO UASD</t>
  </si>
  <si>
    <t>JACQUELINE MOTA VALDEZ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</si>
  <si>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</si>
  <si>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</si>
  <si>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</si>
  <si>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</si>
  <si>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</si>
  <si>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BEATRIZ MERCEDES LOPEZ</t>
  </si>
  <si>
    <t>OFICINA TERRITORIAL DE EMPLEO - BARAHONA</t>
  </si>
  <si>
    <t>EZEQUIEL BAEZ FELIZ</t>
  </si>
  <si>
    <t>LUIS ALFREDO ROCHA BATISTA</t>
  </si>
  <si>
    <t>OFICINA TERRITORIAL DE EMPLEO- MONTE PLATA</t>
  </si>
  <si>
    <t>LUISANLLY REYES CALDERON</t>
  </si>
  <si>
    <t>DEPARTAMENTO DE ORIENTACION Y OFICIOS ESPECIALIZADOS MT</t>
  </si>
  <si>
    <t>ANNY ESTHER CHALAS D' OLEO</t>
  </si>
  <si>
    <t>DIRECCION DE COORDINACION DE CAPACITACION MT</t>
  </si>
  <si>
    <t>BIENVENIDA FRANCISCA MARTINEZ MARTI</t>
  </si>
  <si>
    <t>DRENY LORA LAUREANO</t>
  </si>
  <si>
    <t>ANDRES JULIO MAGALLANES SEPULVEDA</t>
  </si>
  <si>
    <t>BETSY DE LOS ANGELES HICIANO</t>
  </si>
  <si>
    <t>ROBERTO VICENTE CARABALLO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</si>
  <si>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</si>
  <si>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</si>
  <si>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</si>
  <si>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</si>
  <si>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</si>
  <si>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</si>
  <si>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</si>
  <si>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</si>
  <si>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</si>
  <si>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FRANCISCO MARTINEZ SALA</t>
  </si>
  <si>
    <t>OBSERVATORIO DEL MERCADO LABORAL DOMINICANO MT</t>
  </si>
  <si>
    <t>DEYANIRA DOLORES MATRILLE LAJARA</t>
  </si>
  <si>
    <t>ELBA ARACELIS GUZMAN ALVAREZ</t>
  </si>
  <si>
    <t>JUAN FAUSTINO POLANCO RIVERA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</si>
  <si>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</si>
  <si>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</si>
  <si>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</si>
  <si>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</si>
  <si>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</si>
  <si>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</si>
  <si>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</si>
  <si>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</si>
  <si>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</si>
  <si>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</si>
  <si>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</si>
  <si>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</si>
  <si>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</si>
  <si>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</si>
  <si>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</si>
  <si>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</si>
  <si>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</si>
  <si>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</si>
  <si>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</si>
  <si>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</si>
  <si>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</si>
  <si>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</si>
  <si>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</si>
  <si>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</si>
  <si>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</si>
  <si>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</si>
  <si>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</si>
  <si>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</si>
  <si>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</si>
  <si>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</si>
  <si>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</si>
  <si>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</si>
  <si>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</si>
  <si>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</si>
  <si>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</si>
  <si>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</si>
  <si>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</si>
  <si>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</si>
  <si>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</si>
  <si>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</si>
  <si>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</si>
  <si>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</si>
  <si>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</si>
  <si>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</si>
  <si>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</si>
  <si>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</si>
  <si>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</si>
  <si>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</si>
  <si>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</si>
  <si>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</si>
  <si>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</si>
  <si>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</si>
  <si>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</si>
  <si>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</si>
  <si>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</si>
  <si>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</si>
  <si>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</si>
  <si>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</si>
  <si>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</si>
  <si>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</si>
  <si>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JOHANNA BURGOS ROJAS</t>
  </si>
  <si>
    <t>ROMERI ALTAGRACIA BEATO ROQUE</t>
  </si>
  <si>
    <t>KATHERINE LIZBETH LEGER VALERA</t>
  </si>
  <si>
    <t>ANDRES ALVAREZ DURAN (LIC.)</t>
  </si>
  <si>
    <t>MILAGROS DE LOS ANGELES GOMERA REYN</t>
  </si>
  <si>
    <t>FIDEL EDUARDO BAUTISTA BOITEL</t>
  </si>
  <si>
    <t>RAMON ANTONIO OSORIA</t>
  </si>
  <si>
    <t>MIBEL ALCIDES NUÑEZ VASQUEZ</t>
  </si>
  <si>
    <t>ISABEL GARCIA GARCIA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</si>
  <si>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</si>
  <si>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</si>
  <si>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</si>
  <si>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</si>
  <si>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</si>
  <si>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FRANCIS FABIO MONTAS BATISTA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</si>
  <si>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</si>
  <si>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</si>
  <si>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</si>
  <si>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</si>
  <si>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</si>
  <si>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</si>
  <si>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</si>
  <si>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</si>
  <si>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</si>
  <si>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</si>
  <si>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</si>
  <si>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</si>
  <si>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</si>
  <si>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EDWARD TOMAS RODRIGUEZ GARCIA</t>
  </si>
  <si>
    <t>KENIA MARGARITA MAÑON DE LA CRUZ</t>
  </si>
  <si>
    <t>YOBANNY FRANCISCO UREÑA ACOSTA</t>
  </si>
  <si>
    <t>LUCRECIA MARTINEZ CASTILLO</t>
  </si>
  <si>
    <t>TERESA DE JESUS SANTANA SANTANA</t>
  </si>
  <si>
    <t>ISAURA CLARIMAR REYES DE LEON</t>
  </si>
  <si>
    <t>LAUTERIA DESPRADEL</t>
  </si>
  <si>
    <t>YOLANDA MILADYS BAEZ</t>
  </si>
  <si>
    <t>CRISTIAN HICIANO REYES</t>
  </si>
  <si>
    <t>JOSE AMADO GONZALEZ</t>
  </si>
  <si>
    <t>ANA ANTONIA DE LA CRUZ RODRIGUEZ</t>
  </si>
  <si>
    <t>DEPARTAMENTO DE REGISTRO Y CONTROL DE ACCIONES LABORALES MT</t>
  </si>
  <si>
    <t>FELIPE SANTIAGO STEFANI DE LOS SANT</t>
  </si>
  <si>
    <t>JESUS RAFAEL NUÑEZ ALBULQUERQUE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</si>
  <si>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</si>
  <si>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</si>
  <si>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</si>
  <si>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</si>
  <si>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</si>
  <si>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JOSE ENRIQUE REYES REYES</t>
  </si>
  <si>
    <t>ANNY VICTORIA SALDAÑA ALMANZAR (LIC</t>
  </si>
  <si>
    <t>SANDRA YOHAIRA MARTINEZ REYES</t>
  </si>
  <si>
    <t>MANUEL LIDIO LABOUR ROSARIO</t>
  </si>
  <si>
    <t>EMELY LISANDRA TERRERO ACOSTA</t>
  </si>
  <si>
    <t>FLORANGELES SOSA CASTILLO</t>
  </si>
  <si>
    <t>AGENCIA LOCAL DE BAVARO MT</t>
  </si>
  <si>
    <t>WENDY MELIZA MONTERO</t>
  </si>
  <si>
    <t>NAZARIO INOCENCIO TORRES COLLADO (L</t>
  </si>
  <si>
    <t>JOHANNY ALTAGRACIA VASQUEZ IMBERT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</si>
  <si>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</si>
  <si>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</si>
  <si>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</si>
  <si>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</si>
  <si>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</si>
  <si>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</si>
  <si>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</si>
  <si>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</si>
  <si>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</si>
  <si>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</si>
  <si>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</si>
  <si>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 xml:space="preserve">LIMARY BERENISSE VALENZUELA DE LOS 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</si>
  <si>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</si>
  <si>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</si>
  <si>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</si>
  <si>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</si>
  <si>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</si>
  <si>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</si>
  <si>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</si>
  <si>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</si>
  <si>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AMANDA MASSIEL SANTANA BERIGUETE</t>
  </si>
  <si>
    <t>NANCYS ENCARNACION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</si>
  <si>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</si>
  <si>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</si>
  <si>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</si>
  <si>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</si>
  <si>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</si>
  <si>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</si>
  <si>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</si>
  <si>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</si>
  <si>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</si>
  <si>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</si>
  <si>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</si>
  <si>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</si>
  <si>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JELIS MARIA SEVERINO</t>
  </si>
  <si>
    <t>NAYI ANTONIO ACEVEDO DOMINGUEZ</t>
  </si>
  <si>
    <t>LUIS JOSE TAPIA LOPEZ</t>
  </si>
  <si>
    <t>SATURNINO ENCARNACION DIAZ (LIC.)</t>
  </si>
  <si>
    <t>GRECIA MARIA LINARES PEREZ</t>
  </si>
  <si>
    <t>GEORGINA ALTAGRACIA ESTEVEZ T. (DRA</t>
  </si>
  <si>
    <t>REPRESENTACION LOCAL DE TRABAJO DE AZUA MT</t>
  </si>
  <si>
    <t>MISAEL BIENVENIDO JIMENEZ GIL</t>
  </si>
  <si>
    <t>NELLYS YANUARIS AYBAR</t>
  </si>
  <si>
    <t>ROSA ANTONIA SENCION MAÑON (LICDA.)</t>
  </si>
  <si>
    <t>NUREIDY ANTONIA FELIZ FIGUEREO</t>
  </si>
  <si>
    <t>ADELINA PUJOLS</t>
  </si>
  <si>
    <t>ELIZABETH MESA CANELO</t>
  </si>
  <si>
    <t>JHOAN MANUEL LEDESMA</t>
  </si>
  <si>
    <t>MARIA ALTAGRACIA MORILLO CORCINO</t>
  </si>
  <si>
    <t>FEDERICO ARMANDO PEREYRA GUERRERO (</t>
  </si>
  <si>
    <t>SANDRA ELIZABETH MARTINEZ PEREZ</t>
  </si>
  <si>
    <t>ALTAGRACIA ANGELINA SOTO CARVAJAL</t>
  </si>
  <si>
    <t>FURVIA BIENVENIDA MONTERO SANCHEZ</t>
  </si>
  <si>
    <t>RAMONA YOCELIN ARIAS VILLALONA</t>
  </si>
  <si>
    <t>ALEIDA ALTAGRACIA DE LA CRUZ FULGEN</t>
  </si>
  <si>
    <t>LUCILA YANET CORNIEL FERRERAS</t>
  </si>
  <si>
    <t>ENRRI ANTONIO SENA PERDOMO</t>
  </si>
  <si>
    <t>YANILA SANTANA MATOS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</si>
  <si>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</si>
  <si>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</si>
  <si>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</si>
  <si>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</si>
  <si>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</si>
  <si>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</si>
  <si>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</si>
  <si>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</si>
  <si>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RAMONA CONCEPCION</t>
  </si>
  <si>
    <t>TEOFILO EUSEBIO MATEO</t>
  </si>
  <si>
    <t>JOSE CESPIRO GUERRERO FAJARDO</t>
  </si>
  <si>
    <t>MORAIMA ESPINO GRULLON</t>
  </si>
  <si>
    <t>FE MARIA GARCIA CARABALLO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</si>
  <si>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</si>
  <si>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</si>
  <si>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</si>
  <si>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</si>
  <si>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</si>
  <si>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</si>
  <si>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</si>
  <si>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</si>
  <si>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JOSE RAMON GIL ORTEGA</t>
  </si>
  <si>
    <t>EUDOSIA MEJIA ROSARIO</t>
  </si>
  <si>
    <t>ESTHER BONIFACIO JIMENEZ</t>
  </si>
  <si>
    <t>SAMUEL REINOSO RODRIGUEZ</t>
  </si>
  <si>
    <t>RANDY ALEXANDER RAMOS LIRIANO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</si>
  <si>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</si>
  <si>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</si>
  <si>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</si>
  <si>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</si>
  <si>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</si>
  <si>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</si>
  <si>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</si>
  <si>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</si>
  <si>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TANIA MARIA RODRIGUEZ SANCHEZ</t>
  </si>
  <si>
    <t>EVANGELISTA CORTORREAL CASTILLO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</si>
  <si>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</si>
  <si>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</si>
  <si>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</si>
  <si>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</si>
  <si>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</si>
  <si>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</si>
  <si>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</si>
  <si>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</si>
  <si>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</si>
  <si>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</si>
  <si>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</si>
  <si>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</si>
  <si>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</si>
  <si>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</si>
  <si>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</si>
  <si>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</si>
  <si>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</si>
  <si>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</si>
  <si>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</si>
  <si>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</si>
  <si>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</si>
  <si>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</si>
  <si>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</si>
  <si>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</si>
  <si>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</si>
  <si>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</si>
  <si>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</si>
  <si>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</si>
  <si>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</si>
  <si>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</si>
  <si>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>ELVIS ANTONIO CASTILLO ALMANZAR</t>
  </si>
  <si>
    <t xml:space="preserve">ELIZABETH ALTAGRACIA BAUTISTA JOSE </t>
  </si>
  <si>
    <t>NORMA LUISA SANTOS ORTIZ (DRA.)</t>
  </si>
  <si>
    <t>DOMINGA POZO JAIME (LICDA.)</t>
  </si>
  <si>
    <t>JUANA ALTAGRACIA ANDUJAR PEREZ</t>
  </si>
  <si>
    <t>JAVIER ALEJANDRO CALDERON GOMEZ</t>
  </si>
  <si>
    <t>ROSAURA GALVEZ ABREU</t>
  </si>
  <si>
    <t>ELIZABETH DOLORES HIDALGO ENCARNACI</t>
  </si>
  <si>
    <t>YAMIRA ANTONIA HERASME HERASME (LIC</t>
  </si>
  <si>
    <t>LUIS ALBERTO FELIZ TAPIA</t>
  </si>
  <si>
    <t>WALYS CUEVAS MEDRANO</t>
  </si>
  <si>
    <t>FERNANDO FERMIR NIVAR</t>
  </si>
  <si>
    <t>MIKE MIJAIL REYES PEREZ</t>
  </si>
  <si>
    <t>REPRESENTACION LOCAL DE TRABAJO DE ELIAS PIÑA MT</t>
  </si>
  <si>
    <t>LUCIA GARCIA BAEZ</t>
  </si>
  <si>
    <t>ULTIMITA ROSARIO VALDEZ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</si>
  <si>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</si>
  <si>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</si>
  <si>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</si>
  <si>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</si>
  <si>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</si>
  <si>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</si>
  <si>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</si>
  <si>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</si>
  <si>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JOVANNY ARAGONES SANCHEZ</t>
  </si>
  <si>
    <t>DIANIRYS ESTHER CUEVAS ASENCIO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</si>
  <si>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</si>
  <si>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</si>
  <si>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</si>
  <si>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</si>
  <si>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</si>
  <si>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</si>
  <si>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</si>
  <si>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PEDRO RAMIREZ DEL ROSARIO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</si>
  <si>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</si>
  <si>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</si>
  <si>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</si>
  <si>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</si>
  <si>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</si>
  <si>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</si>
  <si>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</si>
  <si>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</si>
  <si>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</si>
  <si>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</si>
  <si>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</si>
  <si>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</si>
  <si>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</si>
  <si>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</si>
  <si>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</si>
  <si>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</si>
  <si>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RUBICELA LORENZO BELTRE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</si>
  <si>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</si>
  <si>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</si>
  <si>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</si>
  <si>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</si>
  <si>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</si>
  <si>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</si>
  <si>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</si>
  <si>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</si>
  <si>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</si>
  <si>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</si>
  <si>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</si>
  <si>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</si>
  <si>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</si>
  <si>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</si>
  <si>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DIONISIA MENDOZA MAYI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</si>
  <si>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</si>
  <si>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</si>
  <si>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</si>
  <si>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</si>
  <si>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</si>
  <si>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</si>
  <si>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SOBEIRA ALTAGRACIA ALMONTE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</si>
  <si>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</si>
  <si>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</si>
  <si>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</si>
  <si>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</si>
  <si>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</si>
  <si>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</si>
  <si>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</si>
  <si>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</si>
  <si>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JOSE EDUARDO CARELA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</si>
  <si>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</si>
  <si>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</si>
  <si>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</si>
  <si>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</si>
  <si>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</si>
  <si>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</si>
  <si>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ROSA JULIA FRANCISCO YAPUR  DE TATI</t>
  </si>
  <si>
    <t>ASHLEY ELIZABETH ALMONTE GARCIA</t>
  </si>
  <si>
    <t>REPRESENTACION LOCAL DE TRABAJO DE MONTE PLATA MT</t>
  </si>
  <si>
    <t>ALEJANDRINA ALTAGRACIA REYES MORENO</t>
  </si>
  <si>
    <t>FRANCISCA FIGUEROA ROSADO</t>
  </si>
  <si>
    <t>OSENNY MANUEL AQUINO FRIAS</t>
  </si>
  <si>
    <t>MADELIN MAYELIN FABIAN PEREZ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</si>
  <si>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</si>
  <si>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</si>
  <si>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</si>
  <si>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</si>
  <si>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</si>
  <si>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</si>
  <si>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</si>
  <si>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</si>
  <si>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</si>
  <si>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</si>
  <si>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</si>
  <si>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</si>
  <si>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</si>
  <si>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</si>
  <si>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SILVIA BATISTA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</si>
  <si>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</si>
  <si>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</si>
  <si>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</si>
  <si>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</si>
  <si>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</si>
  <si>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LUIS ENRIQUE MATOS PEREZ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</si>
  <si>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</si>
  <si>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</si>
  <si>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</si>
  <si>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</si>
  <si>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</si>
  <si>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</si>
  <si>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CATALINO CASTILLO FERNANDEZ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</si>
  <si>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</si>
  <si>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</si>
  <si>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</si>
  <si>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</si>
  <si>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</si>
  <si>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</si>
  <si>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</si>
  <si>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</si>
  <si>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</si>
  <si>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</si>
  <si>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</si>
  <si>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</si>
  <si>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ANA CELIA ORTIZ REYES</t>
  </si>
  <si>
    <t>JUANA EVANGELISTA ALMANZAR LOPEZ</t>
  </si>
  <si>
    <t>JUAN ALBERTO MARIA CRUCETA</t>
  </si>
  <si>
    <t>YANIEL DE JESUS TAVAREZ MUÑOZ</t>
  </si>
  <si>
    <t>ANA MERCEDES CESPEDES LEDESMA (LIC.</t>
  </si>
  <si>
    <t>REPRESENTACION LOCAL DE TRABAJO DE SAMANA MT</t>
  </si>
  <si>
    <t>MELANIA ANTONIA MARTINEZ BONILLA</t>
  </si>
  <si>
    <t>LUCILINDA GERONIMO JONES</t>
  </si>
  <si>
    <t>ANA LUISA DE LEON CALCAÑO</t>
  </si>
  <si>
    <t>JOHANNA MARIA ACOSTA CALCAÑO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</si>
  <si>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</si>
  <si>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</si>
  <si>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</si>
  <si>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</si>
  <si>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</si>
  <si>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</si>
  <si>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</si>
  <si>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</si>
  <si>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</si>
  <si>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</si>
  <si>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</si>
  <si>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</si>
  <si>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</si>
  <si>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</si>
  <si>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</si>
  <si>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</si>
  <si>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</si>
  <si>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</si>
  <si>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</si>
  <si>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</si>
  <si>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ANA DIGNA DE JESUS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</si>
  <si>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</si>
  <si>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</si>
  <si>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</si>
  <si>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</si>
  <si>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</si>
  <si>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</si>
  <si>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EUNICE DAHIANA MINYETY MINYETY</t>
  </si>
  <si>
    <t>JOSE GREGORIO MARTINEZ ROA</t>
  </si>
  <si>
    <t>YESENIA LAVIGNE RIVERA</t>
  </si>
  <si>
    <t>ARIEL ELIBERTO AQUINO FELIZ</t>
  </si>
  <si>
    <t>JOSE ANTONIO PEREYRA BRITO</t>
  </si>
  <si>
    <t>ANGELICA MARIA MUÑOZ MONTAN</t>
  </si>
  <si>
    <t>REPRESENTACION LOCAL DE TRABAJO DE SAN JUAN DE LA MAGUANA MT</t>
  </si>
  <si>
    <t>ANEURIS ENCARNACION SANCHEZ</t>
  </si>
  <si>
    <t>YURY DIANA LEBRON FERRERAS</t>
  </si>
  <si>
    <t>WILKAYRA LUNA AMADOR</t>
  </si>
  <si>
    <t>NEORFI SANTANA VALDEZ</t>
  </si>
  <si>
    <t>JOSE ANDRES PANIAGUA</t>
  </si>
  <si>
    <t>MARIANA MESA VALDEZ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</si>
  <si>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</si>
  <si>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</si>
  <si>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</si>
  <si>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</si>
  <si>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</si>
  <si>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</si>
  <si>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</si>
  <si>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</si>
  <si>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DIGNA YRIS POLANCO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</si>
  <si>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</si>
  <si>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</si>
  <si>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</si>
  <si>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</si>
  <si>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</si>
  <si>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</si>
  <si>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</si>
  <si>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</si>
  <si>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</si>
  <si>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CARLOS ALBERTO MEDINA ACEVEDO</t>
  </si>
  <si>
    <t>MABEL DE LA CRUZ TOLENTINO</t>
  </si>
  <si>
    <t>SERGIO REMIGIO GARCIA ARIAS (LIC.)</t>
  </si>
  <si>
    <t>VICTOR GUERRERO OGANDO (LIC.)</t>
  </si>
  <si>
    <t>LUZ DEL ALBA LEBRON CRUZ</t>
  </si>
  <si>
    <t>PEDRO JULIO ZAPATA MONCION (LIC.)</t>
  </si>
  <si>
    <t>CAROLINA PEÑA</t>
  </si>
  <si>
    <t>IVELISSE MARIA MATA ROJAS</t>
  </si>
  <si>
    <t>MARIA ISABEL PAULINO PARRA</t>
  </si>
  <si>
    <t>MARIA MARIGNACIA RODRIGUEZ MARTINEZ</t>
  </si>
  <si>
    <t>ANA FRANCISCA TAVAREZ GARCIA</t>
  </si>
  <si>
    <t>BERENISE ANTONIA HONORET M.</t>
  </si>
  <si>
    <t>DIGNA MERCEDES VARGAS JIMENEZ</t>
  </si>
  <si>
    <t>DANIEL ANTONIO TORIBIO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</si>
  <si>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</si>
  <si>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</si>
  <si>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</si>
  <si>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</si>
  <si>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</si>
  <si>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</si>
  <si>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</si>
  <si>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</si>
  <si>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</si>
  <si>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</si>
  <si>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</si>
  <si>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</si>
  <si>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ZAIRA HORTENSIA TUERO CRUZ</t>
  </si>
  <si>
    <t>GREGORIO ANTONIO CASTILLO PEÑA</t>
  </si>
  <si>
    <t>LAURA LIZ LUCIANO</t>
  </si>
  <si>
    <t>DEIVY MADIEL MEDINA COMPRES</t>
  </si>
  <si>
    <t>MALVIN GERMAN SALCEDO MORA</t>
  </si>
  <si>
    <t>JEAN CARLOS ALCANTARA FERNANDEZ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</si>
  <si>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</si>
  <si>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</si>
  <si>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</si>
  <si>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</si>
  <si>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</si>
  <si>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</si>
  <si>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</si>
  <si>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</si>
  <si>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REPRESENTACION LOCAL DE TRABAJO DE SANTIAGO RODRIGUEZ MT</t>
  </si>
  <si>
    <t>THAIS CAROLINA GEREZ RODRIGUEZ</t>
  </si>
  <si>
    <t>ANA ARISELI ALMANZAR MEDINA</t>
  </si>
  <si>
    <t>FRANCIS ODALIS RODRIGUEZ RODRIGUEZ</t>
  </si>
  <si>
    <t>ENGRACIA MERCEDES REYES AGUILERA (L</t>
  </si>
  <si>
    <t>NICAURY DE LA CRUZ SOSA</t>
  </si>
  <si>
    <t>LISSETTE ALTAGRACIA MENDOZA ABREU</t>
  </si>
  <si>
    <t>ENMANUEL BRADOR</t>
  </si>
  <si>
    <t>DESIRE ALTAGRACIA RAMIREZ TERRERO D</t>
  </si>
  <si>
    <t>ANA SENEYDA JUMA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</si>
  <si>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</si>
  <si>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</si>
  <si>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</si>
  <si>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</si>
  <si>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</si>
  <si>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</si>
  <si>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PORFIRIO JAQUEZ RAMON</t>
  </si>
  <si>
    <t>MARIA DEL CARMEN CUETO SANTANA (DRA</t>
  </si>
  <si>
    <t>AGUEDA MARIA SUERO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</si>
  <si>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</si>
  <si>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</si>
  <si>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</si>
  <si>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</si>
  <si>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</si>
  <si>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</si>
  <si>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</si>
  <si>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</si>
  <si>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</si>
  <si>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</si>
  <si>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</si>
  <si>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</si>
  <si>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</si>
  <si>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</si>
  <si>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</si>
  <si>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YUDERKA MADE LEBRON</t>
  </si>
  <si>
    <t>CARLA JIMENEZ DE JESUS (LICDA.)</t>
  </si>
  <si>
    <t>VICTOR MANUEL ZABALA RODRIGUEZ</t>
  </si>
  <si>
    <t>DANY FAMILIA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</si>
  <si>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</si>
  <si>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</si>
  <si>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</si>
  <si>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</si>
  <si>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</si>
  <si>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</si>
  <si>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</si>
  <si>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</si>
  <si>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</si>
  <si>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JOSEFA PARRA</t>
  </si>
  <si>
    <t>ESTEICY JOSELIN MEDINA GRULLON</t>
  </si>
  <si>
    <t>MARICELA BAUTISTA SANCHEZ</t>
  </si>
  <si>
    <t>ROSALY MEJIA ALCANTARA</t>
  </si>
  <si>
    <t>MAURA REYES TAMAYO</t>
  </si>
  <si>
    <t>AMIRKA VICTORIA YORRO NOVAS</t>
  </si>
  <si>
    <t>RANNI CUEBAS BAEZ</t>
  </si>
  <si>
    <t>JOSELIN DOMINGUEZ</t>
  </si>
  <si>
    <t>FENTON DANIEL PEGUERO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</si>
  <si>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</si>
  <si>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</si>
  <si>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</si>
  <si>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</si>
  <si>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</si>
  <si>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</si>
  <si>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</si>
  <si>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</si>
  <si>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</si>
  <si>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</si>
  <si>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</si>
  <si>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</si>
  <si>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</si>
  <si>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</si>
  <si>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</si>
  <si>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</si>
  <si>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ANA SILVIA TORRES PEÑA</t>
  </si>
  <si>
    <t>MARIA VIRGEN MOLINA DE LA ROSA</t>
  </si>
  <si>
    <t>JEAN CARLOS UBALDO VENTURA</t>
  </si>
  <si>
    <t>SUSANA ALTAGRACIA FERNANDEZ ARIAS (</t>
  </si>
  <si>
    <t>WUILKIN AMAURYS MATEO CASTILLO</t>
  </si>
  <si>
    <t>LUCRECIA REYES PERALTA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</si>
  <si>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</si>
  <si>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</si>
  <si>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</si>
  <si>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</si>
  <si>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</si>
  <si>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</si>
  <si>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</si>
  <si>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</si>
  <si>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</si>
  <si>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</si>
  <si>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</si>
  <si>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</si>
  <si>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</si>
  <si>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</si>
  <si>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</si>
  <si>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</si>
  <si>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</si>
  <si>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</si>
  <si>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</si>
  <si>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PRIMITIVA DE CASTRO CIPRIAN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</si>
  <si>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</si>
  <si>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</si>
  <si>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</si>
  <si>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</si>
  <si>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</si>
  <si>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</si>
  <si>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</si>
  <si>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</si>
  <si>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</si>
  <si>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</si>
  <si>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</si>
  <si>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</si>
  <si>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YAMILKA DE LOS SANTOS DE OLEO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</si>
  <si>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</si>
  <si>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</si>
  <si>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</si>
  <si>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</si>
  <si>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</si>
  <si>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</si>
  <si>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</si>
  <si>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</si>
  <si>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FELIX EZEQUIEL HIDALGO POLANCO</t>
  </si>
  <si>
    <t>GENESIS SAMUEL DEL ROSARIO UBIERA</t>
  </si>
  <si>
    <t>IRISMEIDY MERCEDES FLORENCIO</t>
  </si>
  <si>
    <t>YIRCANIA UREÑA VENTURA</t>
  </si>
  <si>
    <t>ERASMO ALBERTO PEREZ TEJEDA</t>
  </si>
  <si>
    <t>RUTH ARGELIA RONDON</t>
  </si>
  <si>
    <t>ANDRES ROJAS ROSARIO</t>
  </si>
  <si>
    <t>RAMON GUSTAVO GARCIA RAMOS</t>
  </si>
  <si>
    <t>MARIBEL GUILLERMINA SANTIAGO TAVERA</t>
  </si>
  <si>
    <t>ZAHIRA HEROINA GRULLON DE LA CRUZ</t>
  </si>
  <si>
    <t>DIRECCION GENERAL DE HIGIENE Y SEGURIDAD INDUSTRIAL  MT</t>
  </si>
  <si>
    <t>JOSE DELIO QUI¿ONES DOMINGUEZ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</si>
  <si>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</si>
  <si>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</si>
  <si>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</si>
  <si>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</si>
  <si>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</si>
  <si>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</si>
  <si>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</si>
  <si>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</si>
  <si>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PITER ALGENIS GARCIA MARTE</t>
  </si>
  <si>
    <t>JOAQUIN LORENZO MONTILLA</t>
  </si>
  <si>
    <t>FRANCISCO DE LA CRUZ CRUZ</t>
  </si>
  <si>
    <t>FERNANDO EMILIO SANTANA SEPULVEDA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</si>
  <si>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</si>
  <si>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</si>
  <si>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</si>
  <si>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</si>
  <si>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</si>
  <si>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</si>
  <si>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</si>
  <si>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</si>
  <si>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</si>
  <si>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</si>
  <si>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</si>
  <si>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</si>
  <si>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</si>
  <si>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</si>
  <si>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</si>
  <si>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</si>
  <si>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</si>
  <si>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</si>
  <si>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</si>
  <si>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</si>
  <si>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HANOY JOHANNY PEREZ DIAZ</t>
  </si>
  <si>
    <t>VICTOR MANUEL GARCIA YRALDO</t>
  </si>
  <si>
    <t>BELKYS DE LA ROSA PEREZ</t>
  </si>
  <si>
    <t>NICIA FREDY BERROA RONDON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</si>
  <si>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</si>
  <si>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</si>
  <si>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</si>
  <si>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</si>
  <si>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</si>
  <si>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</si>
  <si>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</si>
  <si>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</si>
  <si>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</si>
  <si>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</si>
  <si>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</si>
  <si>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</si>
  <si>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</si>
  <si>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</si>
  <si>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SECRETARIA I</t>
  </si>
  <si>
    <t>COORDINADOR DE LA DIFUSION DE</t>
  </si>
  <si>
    <t>JULIA ANTONIA MENDEZ MENDEZ</t>
  </si>
  <si>
    <t>BERKYS ALTAGRACIA MAÑON CANDELARIO</t>
  </si>
  <si>
    <t>JUAN PABLO FERNANDEZ RODRIGUEZ</t>
  </si>
  <si>
    <t>DORCA MARGARITA GARCIA SANCHEZ</t>
  </si>
  <si>
    <t>FIDELIA ANZIANI LINARES</t>
  </si>
  <si>
    <t>ENCARGADO(A) DEPARTAMENTO</t>
  </si>
  <si>
    <t>PROMOTOR (A)</t>
  </si>
  <si>
    <t>DOLLY CELESTE GRACIANO MATOS</t>
  </si>
  <si>
    <t>WENDOLY ALTAGRACIA GRULLON CESPEDES</t>
  </si>
  <si>
    <t>LAURA DOLORES DIAZ PEREZ</t>
  </si>
  <si>
    <t>MARILUZ DE LOS SANTOS ALCANTARA</t>
  </si>
  <si>
    <t>DIVISION DE ATENCION VIH Y SIDA MT</t>
  </si>
  <si>
    <t>DIVISION DE ATENCION A LA DISCAPACIDAD MT</t>
  </si>
  <si>
    <t>ALTAGRACIA ANTONIA HILARIO PEREZ</t>
  </si>
  <si>
    <t>JULIANA ESTHER REYES MENDEZ</t>
  </si>
  <si>
    <t>Representación Local de Hato Mayor</t>
  </si>
  <si>
    <t xml:space="preserve">   (4*) Deducción directa declaración TSS del SUIRPLUS por registro de dependientes adicionales al SDSS. RD$1190.12 por cada dependiente adicional registrado.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</si>
  <si>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</si>
  <si>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</si>
  <si>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</si>
  <si>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</si>
  <si>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</si>
  <si>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CECIL AUGUSTO HIRALDO COLLADO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</si>
  <si>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</si>
  <si>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</si>
  <si>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</si>
  <si>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</si>
  <si>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</si>
  <si>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</si>
  <si>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</si>
  <si>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</si>
  <si>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</si>
  <si>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</si>
  <si>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</si>
  <si>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</si>
  <si>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</si>
  <si>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</si>
  <si>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</si>
  <si>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</si>
  <si>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</si>
  <si>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</si>
  <si>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</si>
  <si>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</si>
  <si>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</si>
  <si>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</si>
  <si>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</si>
  <si>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</si>
  <si>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Escuela Taller Santo Domingo  MT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</si>
  <si>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</si>
  <si>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</si>
  <si>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</si>
  <si>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</si>
  <si>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</si>
  <si>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</si>
  <si>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</si>
  <si>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</si>
  <si>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</si>
  <si>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THELMA ELENA TERESA ALVAREZ ACEVEDO</t>
  </si>
  <si>
    <t>ASESOR (A) LEGAL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</si>
  <si>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</si>
  <si>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</si>
  <si>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</si>
  <si>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</si>
  <si>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</si>
  <si>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</si>
  <si>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JUAN ROBERTO OVIEDO DE LA CRUZ</t>
  </si>
  <si>
    <t>EDWARD JOSE HENRY SANTOS MATEO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</si>
  <si>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</si>
  <si>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</si>
  <si>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</si>
  <si>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</si>
  <si>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</si>
  <si>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</si>
  <si>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JOSE YGNACIO SUAREZ DOMINGUEZ</t>
  </si>
  <si>
    <t>MODESTA POLANCO SUERO</t>
  </si>
  <si>
    <t>ANGELA NICAURYS RAMIREZ DIAZ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</si>
  <si>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</si>
  <si>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</si>
  <si>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</si>
  <si>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</si>
  <si>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</si>
  <si>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</si>
  <si>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</si>
  <si>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</si>
  <si>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MARINO MARCELO MEJIA</t>
  </si>
  <si>
    <t>DIANA CAROLINA CASTILLO PEREZ</t>
  </si>
  <si>
    <t>VICTOR ADRIAN BENZAN MOTA</t>
  </si>
  <si>
    <t>CLARISA CARMONA CARMONA</t>
  </si>
  <si>
    <t>ALLAN ENRIQUE LAMBERTUS MIESES</t>
  </si>
  <si>
    <t>Correspondiente al mes de Julio del año 2021</t>
  </si>
  <si>
    <t>Magalys Baez</t>
  </si>
  <si>
    <t>Encargada Nomina</t>
  </si>
  <si>
    <t>Juan Jose Estrella</t>
  </si>
  <si>
    <t>Nómina de Sueldos Empleados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</si>
</sst>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0000000"/>
    <numFmt numFmtId="165" formatCode="#,##0.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b/>
      <sz val="16"/>
      <name val="Bell MT"/>
      <family val="1"/>
    </font>
    <font>
      <b/>
      <sz val="14"/>
      <name val="Bell MT"/>
      <family val="1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name val="Bell MT"/>
      <family val="1"/>
    </font>
    <font>
      <sz val="11"/>
      <name val="Calibri"/>
      <family val="2"/>
      <scheme val="minor"/>
    </font>
    <font>
      <b/>
      <sz val="20"/>
      <name val="Bell MT"/>
      <family val="1"/>
    </font>
    <font>
      <sz val="11"/>
      <color theme="1"/>
      <name val="Century Gothic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0"/>
      <color theme="1"/>
      <name val="Segoe UI Historic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horizontal="center" vertical="center"/>
    </xf>
    <xf numFmtId="4" fontId="21" fillId="33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4" fontId="0" fillId="33" borderId="0" xfId="0" applyNumberFormat="1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0" fontId="0" fillId="0" borderId="23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6" xfId="0" applyBorder="1"/>
    <xf numFmtId="0" fontId="0" fillId="0" borderId="23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35" borderId="13" xfId="0" applyFont="1" applyFill="1" applyBorder="1" applyAlignment="1">
      <alignment horizontal="center" vertical="center"/>
    </xf>
    <xf numFmtId="4" fontId="26" fillId="35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13" xfId="0" applyBorder="1" applyAlignment="1">
      <alignment horizontal="center" vertical="center"/>
    </xf>
    <xf numFmtId="0" fontId="0" fillId="0" borderId="23" xfId="0" applyFont="1" applyBorder="1"/>
    <xf numFmtId="0" fontId="0" fillId="0" borderId="0" xfId="0" applyFill="1" applyBorder="1"/>
    <xf numFmtId="0" fontId="19" fillId="33" borderId="0" xfId="0" applyFont="1" applyFill="1" applyBorder="1" applyAlignment="1"/>
    <xf numFmtId="0" fontId="20" fillId="33" borderId="0" xfId="0" applyFont="1" applyFill="1" applyBorder="1" applyAlignment="1"/>
    <xf numFmtId="0" fontId="20" fillId="33" borderId="0" xfId="0" applyFont="1" applyFill="1" applyAlignment="1"/>
    <xf numFmtId="4" fontId="28" fillId="33" borderId="0" xfId="0" applyNumberFormat="1" applyFont="1" applyFill="1" applyBorder="1" applyAlignment="1"/>
    <xf numFmtId="4" fontId="28" fillId="33" borderId="0" xfId="0" applyNumberFormat="1" applyFont="1" applyFill="1" applyAlignment="1"/>
    <xf numFmtId="4" fontId="0" fillId="33" borderId="0" xfId="0" applyNumberFormat="1" applyFill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23" xfId="0" applyNumberFormat="1" applyFont="1" applyBorder="1" applyAlignment="1">
      <alignment horizontal="right" vertical="center"/>
    </xf>
    <xf numFmtId="4" fontId="28" fillId="33" borderId="0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32" xfId="0" applyNumberFormat="1" applyBorder="1" applyAlignment="1">
      <alignment horizontal="right" vertical="center"/>
    </xf>
    <xf numFmtId="4" fontId="0" fillId="34" borderId="26" xfId="0" applyNumberFormat="1" applyFill="1" applyBorder="1" applyAlignment="1">
      <alignment horizontal="right" vertical="center"/>
    </xf>
    <xf numFmtId="4" fontId="0" fillId="34" borderId="0" xfId="0" applyNumberFormat="1" applyFill="1" applyBorder="1" applyAlignment="1">
      <alignment horizontal="right" vertical="center"/>
    </xf>
    <xf numFmtId="4" fontId="0" fillId="34" borderId="23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0" fillId="0" borderId="23" xfId="0" applyFont="1" applyBorder="1" applyAlignment="1">
      <alignment horizontal="right"/>
    </xf>
    <xf numFmtId="4" fontId="28" fillId="33" borderId="0" xfId="0" applyNumberFormat="1" applyFont="1" applyFill="1" applyAlignment="1">
      <alignment horizontal="right"/>
    </xf>
    <xf numFmtId="0" fontId="0" fillId="0" borderId="26" xfId="0" applyBorder="1" applyAlignment="1">
      <alignment horizontal="right"/>
    </xf>
    <xf numFmtId="4" fontId="0" fillId="0" borderId="26" xfId="0" applyNumberFormat="1" applyBorder="1" applyAlignment="1"/>
    <xf numFmtId="0" fontId="0" fillId="0" borderId="26" xfId="0" applyBorder="1" applyAlignment="1"/>
    <xf numFmtId="4" fontId="0" fillId="0" borderId="26" xfId="0" applyNumberFormat="1" applyBorder="1" applyAlignment="1">
      <alignment vertical="center"/>
    </xf>
    <xf numFmtId="4" fontId="0" fillId="34" borderId="26" xfId="0" applyNumberFormat="1" applyFill="1" applyBorder="1" applyAlignment="1">
      <alignment vertical="center"/>
    </xf>
    <xf numFmtId="4" fontId="0" fillId="0" borderId="0" xfId="0" applyNumberFormat="1" applyBorder="1" applyAlignment="1"/>
    <xf numFmtId="0" fontId="0" fillId="0" borderId="0" xfId="0" applyBorder="1" applyAlignment="1"/>
    <xf numFmtId="4" fontId="0" fillId="0" borderId="0" xfId="0" applyNumberFormat="1" applyBorder="1" applyAlignment="1">
      <alignment vertical="center"/>
    </xf>
    <xf numFmtId="4" fontId="0" fillId="34" borderId="0" xfId="0" applyNumberFormat="1" applyFill="1" applyBorder="1" applyAlignment="1">
      <alignment vertical="center"/>
    </xf>
    <xf numFmtId="4" fontId="0" fillId="0" borderId="23" xfId="0" applyNumberFormat="1" applyBorder="1" applyAlignment="1"/>
    <xf numFmtId="0" fontId="0" fillId="0" borderId="23" xfId="0" applyBorder="1" applyAlignment="1"/>
    <xf numFmtId="4" fontId="0" fillId="0" borderId="23" xfId="0" applyNumberFormat="1" applyBorder="1" applyAlignment="1">
      <alignment vertical="center"/>
    </xf>
    <xf numFmtId="4" fontId="0" fillId="34" borderId="23" xfId="0" applyNumberFormat="1" applyFill="1" applyBorder="1" applyAlignment="1">
      <alignment vertical="center"/>
    </xf>
    <xf numFmtId="4" fontId="0" fillId="33" borderId="0" xfId="0" applyNumberFormat="1" applyFill="1" applyBorder="1" applyAlignment="1">
      <alignment vertical="center"/>
    </xf>
    <xf numFmtId="4" fontId="0" fillId="0" borderId="23" xfId="0" applyNumberFormat="1" applyFont="1" applyBorder="1" applyAlignment="1">
      <alignment horizontal="right"/>
    </xf>
    <xf numFmtId="4" fontId="0" fillId="34" borderId="23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19" fillId="33" borderId="0" xfId="0" applyFont="1" applyFill="1" applyAlignment="1"/>
    <xf numFmtId="4" fontId="29" fillId="33" borderId="0" xfId="0" applyNumberFormat="1" applyFont="1" applyFill="1" applyAlignment="1"/>
    <xf numFmtId="0" fontId="0" fillId="0" borderId="23" xfId="0" applyFont="1" applyFill="1" applyBorder="1"/>
    <xf numFmtId="0" fontId="0" fillId="0" borderId="23" xfId="0" applyFill="1" applyBorder="1"/>
    <xf numFmtId="4" fontId="0" fillId="0" borderId="23" xfId="0" applyNumberFormat="1" applyFill="1" applyBorder="1" applyAlignment="1">
      <alignment horizontal="right" vertical="center"/>
    </xf>
    <xf numFmtId="4" fontId="0" fillId="0" borderId="23" xfId="0" applyNumberFormat="1" applyFill="1" applyBorder="1" applyAlignment="1">
      <alignment horizontal="right"/>
    </xf>
    <xf numFmtId="43" fontId="0" fillId="0" borderId="23" xfId="42" applyFont="1" applyBorder="1" applyAlignment="1">
      <alignment horizontal="right" vertical="center"/>
    </xf>
    <xf numFmtId="43" fontId="0" fillId="0" borderId="0" xfId="42" applyFont="1" applyBorder="1" applyAlignment="1"/>
    <xf numFmtId="49" fontId="0" fillId="0" borderId="29" xfId="0" applyNumberFormat="1" applyBorder="1" applyAlignment="1">
      <alignment vertical="center"/>
    </xf>
    <xf numFmtId="0" fontId="0" fillId="0" borderId="0" xfId="0" applyFill="1" applyBorder="1" applyAlignment="1"/>
    <xf numFmtId="49" fontId="0" fillId="0" borderId="0" xfId="0" applyNumberFormat="1" applyBorder="1" applyAlignment="1">
      <alignment vertical="center"/>
    </xf>
    <xf numFmtId="4" fontId="0" fillId="0" borderId="0" xfId="0" applyNumberFormat="1" applyFill="1" applyBorder="1" applyAlignment="1"/>
    <xf numFmtId="49" fontId="0" fillId="0" borderId="30" xfId="0" applyNumberFormat="1" applyBorder="1" applyAlignment="1">
      <alignment vertical="center"/>
    </xf>
    <xf numFmtId="4" fontId="0" fillId="0" borderId="0" xfId="0" applyNumberFormat="1" applyAlignment="1"/>
    <xf numFmtId="0" fontId="0" fillId="0" borderId="0" xfId="0" applyAlignment="1"/>
    <xf numFmtId="49" fontId="0" fillId="0" borderId="0" xfId="0" applyNumberFormat="1" applyBorder="1" applyAlignment="1">
      <alignment horizontal="right" vertical="center"/>
    </xf>
    <xf numFmtId="0" fontId="0" fillId="0" borderId="23" xfId="0" applyFill="1" applyBorder="1" applyAlignment="1">
      <alignment horizontal="right"/>
    </xf>
    <xf numFmtId="49" fontId="0" fillId="0" borderId="23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3" xfId="0" applyFill="1" applyBorder="1" applyAlignment="1"/>
    <xf numFmtId="49" fontId="0" fillId="0" borderId="27" xfId="0" applyNumberFormat="1" applyBorder="1" applyAlignment="1">
      <alignment horizontal="right" vertical="center"/>
    </xf>
    <xf numFmtId="49" fontId="0" fillId="0" borderId="29" xfId="0" applyNumberFormat="1" applyBorder="1" applyAlignment="1">
      <alignment horizontal="right" vertical="center"/>
    </xf>
    <xf numFmtId="49" fontId="0" fillId="0" borderId="30" xfId="0" applyNumberFormat="1" applyBorder="1" applyAlignment="1">
      <alignment horizontal="right" vertical="center"/>
    </xf>
    <xf numFmtId="4" fontId="0" fillId="0" borderId="0" xfId="0" applyNumberFormat="1" applyFont="1" applyBorder="1" applyAlignment="1"/>
    <xf numFmtId="0" fontId="0" fillId="0" borderId="0" xfId="0" applyFont="1" applyBorder="1" applyAlignment="1"/>
    <xf numFmtId="4" fontId="0" fillId="0" borderId="0" xfId="0" applyNumberFormat="1" applyFont="1" applyBorder="1" applyAlignment="1">
      <alignment vertical="center"/>
    </xf>
    <xf numFmtId="4" fontId="0" fillId="34" borderId="0" xfId="0" applyNumberFormat="1" applyFont="1" applyFill="1" applyBorder="1" applyAlignment="1">
      <alignment vertical="center"/>
    </xf>
    <xf numFmtId="0" fontId="0" fillId="0" borderId="23" xfId="0" applyFont="1" applyFill="1" applyBorder="1" applyAlignment="1"/>
    <xf numFmtId="4" fontId="0" fillId="0" borderId="23" xfId="0" applyNumberFormat="1" applyFont="1" applyBorder="1" applyAlignment="1">
      <alignment vertical="center"/>
    </xf>
    <xf numFmtId="4" fontId="0" fillId="0" borderId="23" xfId="0" applyNumberFormat="1" applyFont="1" applyFill="1" applyBorder="1" applyAlignment="1"/>
    <xf numFmtId="4" fontId="0" fillId="34" borderId="23" xfId="0" applyNumberFormat="1" applyFont="1" applyFill="1" applyBorder="1" applyAlignment="1">
      <alignment vertical="center"/>
    </xf>
    <xf numFmtId="0" fontId="0" fillId="0" borderId="32" xfId="0" applyBorder="1" applyAlignment="1">
      <alignment horizontal="right"/>
    </xf>
    <xf numFmtId="4" fontId="0" fillId="34" borderId="32" xfId="0" applyNumberFormat="1" applyFill="1" applyBorder="1" applyAlignment="1">
      <alignment horizontal="right" vertical="center"/>
    </xf>
    <xf numFmtId="49" fontId="0" fillId="0" borderId="33" xfId="0" applyNumberFormat="1" applyBorder="1" applyAlignment="1">
      <alignment horizontal="right" vertical="center"/>
    </xf>
    <xf numFmtId="49" fontId="0" fillId="0" borderId="31" xfId="0" applyNumberFormat="1" applyBorder="1" applyAlignment="1">
      <alignment horizontal="right" vertical="center"/>
    </xf>
    <xf numFmtId="4" fontId="0" fillId="0" borderId="23" xfId="0" applyNumberFormat="1" applyFill="1" applyBorder="1" applyAlignment="1"/>
    <xf numFmtId="4" fontId="0" fillId="0" borderId="23" xfId="0" applyNumberFormat="1" applyFill="1" applyBorder="1" applyAlignment="1">
      <alignment vertical="center"/>
    </xf>
    <xf numFmtId="43" fontId="0" fillId="0" borderId="23" xfId="42" applyFont="1" applyBorder="1" applyAlignment="1">
      <alignment vertical="center"/>
    </xf>
    <xf numFmtId="43" fontId="21" fillId="33" borderId="0" xfId="42" applyFont="1" applyFill="1" applyBorder="1" applyAlignment="1">
      <alignment vertical="center"/>
    </xf>
    <xf numFmtId="43" fontId="21" fillId="33" borderId="0" xfId="0" applyNumberFormat="1" applyFont="1" applyFill="1" applyBorder="1" applyAlignment="1">
      <alignment vertical="center"/>
    </xf>
    <xf numFmtId="0" fontId="0" fillId="0" borderId="26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23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3" xfId="0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right" vertical="center"/>
    </xf>
    <xf numFmtId="49" fontId="0" fillId="0" borderId="23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right"/>
    </xf>
    <xf numFmtId="4" fontId="0" fillId="0" borderId="26" xfId="0" applyNumberFormat="1" applyFill="1" applyBorder="1" applyAlignment="1">
      <alignment horizontal="right" vertical="center"/>
    </xf>
    <xf numFmtId="49" fontId="0" fillId="0" borderId="27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26" xfId="0" applyFill="1" applyBorder="1" applyAlignment="1"/>
    <xf numFmtId="4" fontId="0" fillId="0" borderId="26" xfId="0" applyNumberFormat="1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vertical="center"/>
    </xf>
    <xf numFmtId="0" fontId="0" fillId="34" borderId="23" xfId="0" applyFill="1" applyBorder="1" applyAlignment="1">
      <alignment horizontal="right"/>
    </xf>
    <xf numFmtId="0" fontId="0" fillId="34" borderId="23" xfId="0" applyFill="1" applyBorder="1" applyAlignment="1"/>
    <xf numFmtId="43" fontId="0" fillId="0" borderId="0" xfId="42" applyFont="1" applyFill="1" applyBorder="1" applyAlignment="1"/>
    <xf numFmtId="0" fontId="0" fillId="0" borderId="0" xfId="0" applyFont="1" applyFill="1" applyBorder="1" applyAlignment="1"/>
    <xf numFmtId="4" fontId="0" fillId="0" borderId="0" xfId="0" applyNumberFormat="1" applyFont="1" applyFill="1" applyBorder="1" applyAlignment="1"/>
    <xf numFmtId="43" fontId="0" fillId="0" borderId="0" xfId="42" applyFont="1"/>
    <xf numFmtId="0" fontId="0" fillId="0" borderId="26" xfId="0" applyFill="1" applyBorder="1" applyAlignment="1">
      <alignment horizontal="center"/>
    </xf>
    <xf numFmtId="4" fontId="0" fillId="0" borderId="26" xfId="0" applyNumberFormat="1" applyFill="1" applyBorder="1" applyAlignment="1"/>
    <xf numFmtId="0" fontId="0" fillId="0" borderId="26" xfId="0" applyFont="1" applyFill="1" applyBorder="1"/>
    <xf numFmtId="2" fontId="0" fillId="0" borderId="0" xfId="0" applyNumberFormat="1" applyFill="1" applyBorder="1" applyAlignment="1">
      <alignment vertical="center"/>
    </xf>
    <xf numFmtId="49" fontId="0" fillId="0" borderId="35" xfId="0" applyNumberFormat="1" applyFill="1" applyBorder="1" applyAlignment="1">
      <alignment horizontal="right" vertical="center"/>
    </xf>
    <xf numFmtId="0" fontId="20" fillId="33" borderId="0" xfId="0" applyFont="1" applyFill="1" applyAlignment="1">
      <alignment horizontal="center"/>
    </xf>
    <xf numFmtId="0" fontId="31" fillId="33" borderId="0" xfId="0" applyFont="1" applyFill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4" fontId="31" fillId="36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2" fontId="31" fillId="33" borderId="0" xfId="42" applyNumberFormat="1" applyFont="1" applyFill="1" applyBorder="1" applyAlignment="1">
      <alignment horizontal="right" vertical="center"/>
    </xf>
    <xf numFmtId="43" fontId="0" fillId="0" borderId="23" xfId="42" applyFont="1" applyBorder="1" applyAlignment="1"/>
    <xf numFmtId="4" fontId="0" fillId="0" borderId="0" xfId="0" applyNumberFormat="1" applyFill="1" applyBorder="1"/>
    <xf numFmtId="4" fontId="0" fillId="0" borderId="26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32" xfId="0" applyFill="1" applyBorder="1"/>
    <xf numFmtId="0" fontId="0" fillId="0" borderId="32" xfId="0" applyFont="1" applyFill="1" applyBorder="1"/>
    <xf numFmtId="0" fontId="0" fillId="0" borderId="32" xfId="0" applyFill="1" applyBorder="1" applyAlignment="1">
      <alignment horizontal="center"/>
    </xf>
    <xf numFmtId="4" fontId="0" fillId="0" borderId="32" xfId="0" applyNumberFormat="1" applyFill="1" applyBorder="1" applyAlignment="1">
      <alignment horizontal="right"/>
    </xf>
    <xf numFmtId="4" fontId="0" fillId="0" borderId="23" xfId="0" applyNumberFormat="1" applyFont="1" applyFill="1" applyBorder="1" applyAlignment="1">
      <alignment horizontal="right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/>
    <xf numFmtId="49" fontId="0" fillId="0" borderId="29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23" xfId="0" applyNumberFormat="1" applyFont="1" applyBorder="1" applyAlignment="1">
      <alignment horizontal="right" vertical="center"/>
    </xf>
    <xf numFmtId="49" fontId="0" fillId="0" borderId="23" xfId="0" applyNumberFormat="1" applyFont="1" applyFill="1" applyBorder="1" applyAlignment="1">
      <alignment horizontal="right" vertical="center"/>
    </xf>
    <xf numFmtId="0" fontId="16" fillId="0" borderId="0" xfId="0" applyFont="1"/>
    <xf numFmtId="0" fontId="0" fillId="0" borderId="36" xfId="0" applyFill="1" applyBorder="1"/>
    <xf numFmtId="165" fontId="21" fillId="33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0" fillId="0" borderId="0" xfId="0" applyNumberFormat="1" applyFont="1" applyBorder="1" applyAlignment="1">
      <alignment horizontal="right"/>
    </xf>
    <xf numFmtId="4" fontId="0" fillId="34" borderId="0" xfId="0" applyNumberFormat="1" applyFont="1" applyFill="1" applyBorder="1" applyAlignment="1">
      <alignment horizontal="right" vertical="center"/>
    </xf>
    <xf numFmtId="0" fontId="34" fillId="34" borderId="28" xfId="0" applyFont="1" applyFill="1" applyBorder="1" applyAlignment="1">
      <alignment horizontal="center" vertical="center" wrapText="1"/>
    </xf>
    <xf numFmtId="0" fontId="34" fillId="34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/>
    <xf numFmtId="0" fontId="0" fillId="0" borderId="0" xfId="0" applyBorder="1" applyAlignment="1">
      <alignment horizontal="left" vertical="center"/>
    </xf>
    <xf numFmtId="0" fontId="31" fillId="0" borderId="0" xfId="0" applyFont="1" applyBorder="1" applyAlignment="1">
      <alignment vertical="center" wrapText="1"/>
    </xf>
    <xf numFmtId="0" fontId="37" fillId="33" borderId="0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vertical="center"/>
    </xf>
    <xf numFmtId="43" fontId="38" fillId="0" borderId="0" xfId="42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8" fillId="33" borderId="0" xfId="0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164" fontId="0" fillId="33" borderId="0" xfId="0" applyNumberFormat="1" applyFill="1" applyBorder="1" applyAlignment="1">
      <alignment vertical="center"/>
    </xf>
    <xf numFmtId="43" fontId="0" fillId="0" borderId="0" xfId="0" applyNumberFormat="1" applyBorder="1"/>
    <xf numFmtId="4" fontId="0" fillId="0" borderId="0" xfId="0" applyNumberFormat="1" applyBorder="1"/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39" fillId="0" borderId="0" xfId="0" applyFont="1" applyBorder="1"/>
    <xf numFmtId="4" fontId="27" fillId="35" borderId="23" xfId="0" applyNumberFormat="1" applyFont="1" applyFill="1" applyBorder="1" applyAlignment="1">
      <alignment vertical="center"/>
    </xf>
    <xf numFmtId="0" fontId="17" fillId="35" borderId="30" xfId="0" applyFont="1" applyFill="1" applyBorder="1" applyAlignment="1">
      <alignment vertical="center"/>
    </xf>
    <xf numFmtId="0" fontId="34" fillId="34" borderId="11" xfId="0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4" fontId="0" fillId="33" borderId="0" xfId="0" applyNumberFormat="1" applyFill="1" applyBorder="1" applyAlignment="1"/>
    <xf numFmtId="0" fontId="0" fillId="33" borderId="0" xfId="0" applyFill="1" applyBorder="1" applyAlignment="1"/>
    <xf numFmtId="49" fontId="0" fillId="33" borderId="29" xfId="0" applyNumberFormat="1" applyFill="1" applyBorder="1" applyAlignment="1">
      <alignment horizontal="right" vertical="center"/>
    </xf>
    <xf numFmtId="0" fontId="34" fillId="34" borderId="13" xfId="0" applyFont="1" applyFill="1" applyBorder="1" applyAlignment="1">
      <alignment horizontal="center" vertical="center" wrapText="1"/>
    </xf>
    <xf numFmtId="0" fontId="34" fillId="34" borderId="37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/>
    </xf>
    <xf numFmtId="0" fontId="30" fillId="33" borderId="23" xfId="0" applyFont="1" applyFill="1" applyBorder="1" applyAlignment="1">
      <alignment horizontal="center"/>
    </xf>
    <xf numFmtId="0" fontId="33" fillId="33" borderId="0" xfId="0" applyFont="1" applyFill="1" applyAlignment="1">
      <alignment horizontal="center"/>
    </xf>
    <xf numFmtId="0" fontId="33" fillId="33" borderId="23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/>
    </xf>
    <xf numFmtId="0" fontId="34" fillId="34" borderId="15" xfId="0" applyFont="1" applyFill="1" applyBorder="1" applyAlignment="1">
      <alignment horizontal="center" vertical="center"/>
    </xf>
    <xf numFmtId="0" fontId="34" fillId="34" borderId="16" xfId="0" applyFont="1" applyFill="1" applyBorder="1" applyAlignment="1">
      <alignment horizontal="center" vertical="center"/>
    </xf>
    <xf numFmtId="0" fontId="34" fillId="34" borderId="26" xfId="0" applyFont="1" applyFill="1" applyBorder="1" applyAlignment="1">
      <alignment horizontal="center" vertical="center"/>
    </xf>
    <xf numFmtId="0" fontId="34" fillId="34" borderId="17" xfId="0" applyFont="1" applyFill="1" applyBorder="1" applyAlignment="1">
      <alignment horizontal="center" vertical="center"/>
    </xf>
    <xf numFmtId="0" fontId="34" fillId="34" borderId="2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24" xfId="0" applyFont="1" applyFill="1" applyBorder="1" applyAlignment="1">
      <alignment horizontal="center" vertical="center" wrapText="1"/>
    </xf>
    <xf numFmtId="0" fontId="34" fillId="34" borderId="14" xfId="0" applyFont="1" applyFill="1" applyBorder="1" applyAlignment="1">
      <alignment horizontal="center" vertical="center"/>
    </xf>
    <xf numFmtId="0" fontId="34" fillId="34" borderId="18" xfId="0" applyFont="1" applyFill="1" applyBorder="1" applyAlignment="1">
      <alignment horizontal="center" vertical="center"/>
    </xf>
    <xf numFmtId="0" fontId="34" fillId="34" borderId="24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34" fillId="34" borderId="10" xfId="0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4" fillId="34" borderId="37" xfId="0" applyFont="1" applyFill="1" applyBorder="1" applyAlignment="1">
      <alignment horizontal="center" vertical="center" wrapText="1"/>
    </xf>
    <xf numFmtId="0" fontId="34" fillId="34" borderId="19" xfId="0" applyFont="1" applyFill="1" applyBorder="1" applyAlignment="1">
      <alignment horizontal="center" vertical="center" wrapText="1"/>
    </xf>
    <xf numFmtId="0" fontId="34" fillId="34" borderId="20" xfId="0" applyFont="1" applyFill="1" applyBorder="1" applyAlignment="1">
      <alignment horizontal="center" vertical="center" wrapText="1"/>
    </xf>
    <xf numFmtId="0" fontId="32" fillId="34" borderId="21" xfId="0" applyFont="1" applyFill="1" applyBorder="1" applyAlignment="1">
      <alignment horizontal="center" vertical="center" wrapText="1"/>
    </xf>
    <xf numFmtId="0" fontId="32" fillId="34" borderId="38" xfId="0" applyFont="1" applyFill="1" applyBorder="1" applyAlignment="1">
      <alignment horizontal="center" vertical="center" wrapText="1"/>
    </xf>
    <xf numFmtId="0" fontId="34" fillId="34" borderId="22" xfId="0" applyFont="1" applyFill="1" applyBorder="1" applyAlignment="1">
      <alignment horizontal="center" vertical="center" wrapText="1"/>
    </xf>
    <xf numFmtId="0" fontId="34" fillId="34" borderId="39" xfId="0" applyFont="1" applyFill="1" applyBorder="1" applyAlignment="1">
      <alignment horizontal="center" vertical="center" wrapText="1"/>
    </xf>
    <xf numFmtId="0" fontId="34" fillId="34" borderId="34" xfId="0" applyFont="1" applyFill="1" applyBorder="1" applyAlignment="1">
      <alignment horizontal="center" vertical="center" wrapText="1"/>
    </xf>
    <xf numFmtId="0" fontId="34" fillId="34" borderId="3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25" fillId="35" borderId="23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34" fillId="34" borderId="29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386673</xdr:colOff>
      <xdr:row>0</xdr:row>
      <xdr:rowOff>0</xdr:rowOff>
    </xdr:from>
    <xdr:to>
      <xdr:col>9</xdr:col>
      <xdr:colOff>651673</xdr:colOff>
      <xdr:row>0</xdr:row>
      <xdr:rowOff>1991327</xdr:rowOff>
    </xdr:to>
    <xdr:pic>
      <xdr:nvPicPr>
        <xdr:cNvPr id="7" name="Imagen 6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422066" y="0"/>
          <a:ext cx="3272178" cy="1991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1228</xdr:row>
      <xdr:rowOff>114300</xdr:rowOff>
    </xdr:from>
    <xdr:to>
      <xdr:col>15</xdr:col>
      <xdr:colOff>952500</xdr:colOff>
      <xdr:row>1232</xdr:row>
      <xdr:rowOff>3756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4850" y="262509000"/>
          <a:ext cx="2228850" cy="78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386673</xdr:colOff>
      <xdr:row>0</xdr:row>
      <xdr:rowOff>0</xdr:rowOff>
    </xdr:from>
    <xdr:to>
      <xdr:col>9</xdr:col>
      <xdr:colOff>651673</xdr:colOff>
      <xdr:row>0</xdr:row>
      <xdr:rowOff>1991327</xdr:rowOff>
    </xdr:to>
    <xdr:pic>
      <xdr:nvPicPr>
        <xdr:cNvPr id="6" name="Imagen 5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407098" y="0"/>
          <a:ext cx="3284425" cy="19913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1559379</xdr:colOff>
      <xdr:row>53</xdr:row>
      <xdr:rowOff>0</xdr:rowOff>
    </xdr:from>
    <xdr:to>
      <xdr:col>3</xdr:col>
      <xdr:colOff>3295650</xdr:colOff>
      <xdr:row>60</xdr:row>
      <xdr:rowOff>151946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054" y="255527175"/>
          <a:ext cx="1736271" cy="1479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34"/>
  <sheetViews>
    <sheetView tabSelected="1" view="pageBreakPreview" zoomScale="60" zoomScaleNormal="70" workbookViewId="0">
      <selection activeCell="P563" sqref="P563"/>
    </sheetView>
  </sheetViews>
  <sheetFormatPr baseColWidth="10" defaultRowHeight="15" x14ac:dyDescent="0.25"/>
  <cols>
    <col min="1" max="1" width="10.42578125" customWidth="1"/>
    <col min="2" max="2" width="6.5703125" hidden="1" customWidth="1"/>
    <col min="3" max="3" width="47.7109375" bestFit="1" customWidth="1"/>
    <col min="4" max="4" width="62.5703125" customWidth="1"/>
    <col min="5" max="5" width="31" customWidth="1"/>
    <col min="6" max="6" width="13.5703125" style="20" customWidth="1"/>
    <col min="7" max="7" width="17.42578125" customWidth="1"/>
    <col min="8" max="8" width="15.140625" customWidth="1"/>
    <col min="9" max="9" width="12.7109375" customWidth="1"/>
    <col min="10" max="10" width="16.5703125" customWidth="1"/>
    <col min="11" max="11" width="17.42578125" customWidth="1"/>
    <col min="12" max="12" width="17.140625" customWidth="1"/>
    <col min="13" max="13" width="16.85546875" customWidth="1"/>
    <col min="14" max="14" width="17.140625" customWidth="1"/>
    <col min="15" max="15" width="19.140625" customWidth="1"/>
    <col min="16" max="16" width="15.85546875" customWidth="1"/>
    <col min="17" max="17" width="17.7109375" customWidth="1"/>
    <col min="18" max="18" width="17" customWidth="1"/>
    <col min="19" max="19" width="17" style="1" customWidth="1"/>
    <col min="20" max="20" width="12.85546875" customWidth="1"/>
  </cols>
  <sheetData>
    <row r="1" spans="1:20" ht="185.25" customHeight="1" x14ac:dyDescent="0.3">
      <c r="A1" s="223" t="s">
        <v>1367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40.5" customHeight="1" thickBot="1" x14ac:dyDescent="0.3">
      <c r="A2" s="224" t="s">
        <v>1363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0" ht="49.5" customHeight="1" thickBot="1" x14ac:dyDescent="0.3">
      <c r="A3" s="233" t="s">
        <v>5</v>
      </c>
      <c r="B3" s="233" t="s">
        <v>67</v>
      </c>
      <c r="C3" s="236" t="s">
        <v>0</v>
      </c>
      <c r="D3" s="236" t="s">
        <v>6</v>
      </c>
      <c r="E3" s="236" t="s">
        <v>7</v>
      </c>
      <c r="F3" s="236" t="s">
        <v>8</v>
      </c>
      <c r="G3" s="233" t="s">
        <v>9</v>
      </c>
      <c r="H3" s="233" t="s">
        <v>64</v>
      </c>
      <c r="I3" s="240" t="s">
        <v>2</v>
      </c>
      <c r="J3" s="226" t="s">
        <v>10</v>
      </c>
      <c r="K3" s="227"/>
      <c r="L3" s="228"/>
      <c r="M3" s="227"/>
      <c r="N3" s="227"/>
      <c r="O3" s="227"/>
      <c r="P3" s="229"/>
      <c r="Q3" s="230" t="s">
        <v>11</v>
      </c>
      <c r="R3" s="231"/>
      <c r="S3" s="233" t="s">
        <v>12</v>
      </c>
      <c r="T3" s="233" t="s">
        <v>13</v>
      </c>
    </row>
    <row r="4" spans="1:20" ht="72.75" customHeight="1" x14ac:dyDescent="0.25">
      <c r="A4" s="234"/>
      <c r="B4" s="234"/>
      <c r="C4" s="237"/>
      <c r="D4" s="237"/>
      <c r="E4" s="237"/>
      <c r="F4" s="237"/>
      <c r="G4" s="234"/>
      <c r="H4" s="234"/>
      <c r="I4" s="241"/>
      <c r="J4" s="243" t="s">
        <v>14</v>
      </c>
      <c r="K4" s="244"/>
      <c r="L4" s="233" t="s">
        <v>27</v>
      </c>
      <c r="M4" s="244" t="s">
        <v>21</v>
      </c>
      <c r="N4" s="244"/>
      <c r="O4" s="245" t="s">
        <v>15</v>
      </c>
      <c r="P4" s="247" t="s">
        <v>16</v>
      </c>
      <c r="Q4" s="233" t="s">
        <v>4</v>
      </c>
      <c r="R4" s="249" t="s">
        <v>3</v>
      </c>
      <c r="S4" s="234"/>
      <c r="T4" s="234"/>
    </row>
    <row r="5" spans="1:20" ht="54" customHeight="1" thickBot="1" x14ac:dyDescent="0.3">
      <c r="A5" s="235"/>
      <c r="B5" s="235"/>
      <c r="C5" s="238"/>
      <c r="D5" s="238"/>
      <c r="E5" s="238"/>
      <c r="F5" s="238"/>
      <c r="G5" s="235"/>
      <c r="H5" s="235"/>
      <c r="I5" s="242"/>
      <c r="J5" s="218" t="s">
        <v>17</v>
      </c>
      <c r="K5" s="219" t="s">
        <v>18</v>
      </c>
      <c r="L5" s="235"/>
      <c r="M5" s="220" t="s">
        <v>19</v>
      </c>
      <c r="N5" s="219" t="s">
        <v>20</v>
      </c>
      <c r="O5" s="246"/>
      <c r="P5" s="248"/>
      <c r="Q5" s="235"/>
      <c r="R5" s="250"/>
      <c r="S5" s="235"/>
      <c r="T5" s="235"/>
    </row>
    <row r="6" spans="1:20" ht="15.75" thickBot="1" x14ac:dyDescent="0.3">
      <c r="A6" s="171">
        <v>1</v>
      </c>
      <c r="B6" s="35"/>
      <c r="C6" s="35" t="s">
        <v>143</v>
      </c>
      <c r="D6" s="35" t="s">
        <v>131</v>
      </c>
      <c r="E6" s="35" t="s">
        <v>178</v>
      </c>
      <c r="F6" s="117" t="s">
        <v>92</v>
      </c>
      <c r="G6" s="87">
        <v>300000</v>
      </c>
      <c r="H6" s="87">
        <v>60623.57</v>
      </c>
      <c r="I6" s="118">
        <v>25</v>
      </c>
      <c r="J6" s="87">
        <v>7738.67</v>
      </c>
      <c r="K6" s="118">
        <f t="shared" ref="K6:K51" si="0">+G6*7.1%</f>
        <v>21299.999999999996</v>
      </c>
      <c r="L6" s="118">
        <f t="shared" ref="L6:L51" si="1">+G6*1.1%</f>
        <v>3300.0000000000005</v>
      </c>
      <c r="M6" s="64">
        <v>4098.53</v>
      </c>
      <c r="N6" s="66">
        <f t="shared" ref="N6:N51" si="2">+G6*7.09%</f>
        <v>21270</v>
      </c>
      <c r="O6" s="67"/>
      <c r="P6" s="66">
        <f t="shared" ref="P6:P51" si="3">+J6+M6</f>
        <v>11837.2</v>
      </c>
      <c r="Q6" s="66">
        <f t="shared" ref="Q6:Q51" si="4">+H6+I6+J6+M6+O6</f>
        <v>72485.77</v>
      </c>
      <c r="R6" s="66">
        <f t="shared" ref="R6:R51" si="5">+K6+L6+N6</f>
        <v>45870</v>
      </c>
      <c r="S6" s="66">
        <f t="shared" ref="S6:S51" si="6">+G6-Q6</f>
        <v>227514.22999999998</v>
      </c>
      <c r="T6" s="97" t="s">
        <v>93</v>
      </c>
    </row>
    <row r="7" spans="1:20" ht="15.75" thickBot="1" x14ac:dyDescent="0.3">
      <c r="A7" s="171">
        <v>2</v>
      </c>
      <c r="B7" s="116"/>
      <c r="C7" s="35" t="s">
        <v>144</v>
      </c>
      <c r="D7" s="35" t="s">
        <v>131</v>
      </c>
      <c r="E7" s="35" t="s">
        <v>179</v>
      </c>
      <c r="F7" s="117" t="s">
        <v>92</v>
      </c>
      <c r="G7" s="87">
        <v>200000</v>
      </c>
      <c r="H7" s="87">
        <v>36123.24</v>
      </c>
      <c r="I7" s="118">
        <v>25</v>
      </c>
      <c r="J7" s="87">
        <v>5740</v>
      </c>
      <c r="K7" s="118">
        <f t="shared" si="0"/>
        <v>14199.999999999998</v>
      </c>
      <c r="L7" s="118">
        <f t="shared" si="1"/>
        <v>2200</v>
      </c>
      <c r="M7" s="64">
        <v>4098.53</v>
      </c>
      <c r="N7" s="66">
        <f t="shared" si="2"/>
        <v>14180.000000000002</v>
      </c>
      <c r="O7" s="67"/>
      <c r="P7" s="66">
        <f t="shared" si="3"/>
        <v>9838.5299999999988</v>
      </c>
      <c r="Q7" s="66">
        <f t="shared" si="4"/>
        <v>45986.77</v>
      </c>
      <c r="R7" s="66">
        <f t="shared" si="5"/>
        <v>30580</v>
      </c>
      <c r="S7" s="66">
        <f t="shared" si="6"/>
        <v>154013.23000000001</v>
      </c>
      <c r="T7" s="97" t="s">
        <v>93</v>
      </c>
    </row>
    <row r="8" spans="1:20" ht="15.75" thickBot="1" x14ac:dyDescent="0.3">
      <c r="A8" s="171">
        <v>3</v>
      </c>
      <c r="B8" s="116"/>
      <c r="C8" s="35" t="s">
        <v>145</v>
      </c>
      <c r="D8" s="35" t="s">
        <v>131</v>
      </c>
      <c r="E8" s="35" t="s">
        <v>179</v>
      </c>
      <c r="F8" s="117" t="s">
        <v>92</v>
      </c>
      <c r="G8" s="87">
        <v>200000</v>
      </c>
      <c r="H8" s="87">
        <v>36123.24</v>
      </c>
      <c r="I8" s="118">
        <v>25</v>
      </c>
      <c r="J8" s="87">
        <v>5740</v>
      </c>
      <c r="K8" s="118">
        <f t="shared" si="0"/>
        <v>14199.999999999998</v>
      </c>
      <c r="L8" s="118">
        <f t="shared" si="1"/>
        <v>2200</v>
      </c>
      <c r="M8" s="64">
        <v>4098.53</v>
      </c>
      <c r="N8" s="66">
        <f t="shared" si="2"/>
        <v>14180.000000000002</v>
      </c>
      <c r="O8" s="67"/>
      <c r="P8" s="66">
        <f t="shared" si="3"/>
        <v>9838.5299999999988</v>
      </c>
      <c r="Q8" s="66">
        <f t="shared" si="4"/>
        <v>45986.77</v>
      </c>
      <c r="R8" s="66">
        <f t="shared" si="5"/>
        <v>30580</v>
      </c>
      <c r="S8" s="66">
        <f t="shared" si="6"/>
        <v>154013.23000000001</v>
      </c>
      <c r="T8" s="97" t="s">
        <v>93</v>
      </c>
    </row>
    <row r="9" spans="1:20" ht="15.75" thickBot="1" x14ac:dyDescent="0.3">
      <c r="A9" s="171">
        <v>4</v>
      </c>
      <c r="B9" s="116"/>
      <c r="C9" s="35" t="s">
        <v>146</v>
      </c>
      <c r="D9" s="35" t="s">
        <v>131</v>
      </c>
      <c r="E9" s="35" t="s">
        <v>179</v>
      </c>
      <c r="F9" s="117" t="s">
        <v>92</v>
      </c>
      <c r="G9" s="87">
        <v>200000</v>
      </c>
      <c r="H9" s="87">
        <v>36123.24</v>
      </c>
      <c r="I9" s="118">
        <v>25</v>
      </c>
      <c r="J9" s="87">
        <v>5740</v>
      </c>
      <c r="K9" s="118">
        <f t="shared" si="0"/>
        <v>14199.999999999998</v>
      </c>
      <c r="L9" s="118">
        <f t="shared" si="1"/>
        <v>2200</v>
      </c>
      <c r="M9" s="64">
        <v>4098.53</v>
      </c>
      <c r="N9" s="66">
        <f t="shared" si="2"/>
        <v>14180.000000000002</v>
      </c>
      <c r="O9" s="67"/>
      <c r="P9" s="66">
        <f t="shared" si="3"/>
        <v>9838.5299999999988</v>
      </c>
      <c r="Q9" s="66">
        <f t="shared" si="4"/>
        <v>45986.77</v>
      </c>
      <c r="R9" s="66">
        <f t="shared" si="5"/>
        <v>30580</v>
      </c>
      <c r="S9" s="66">
        <f t="shared" si="6"/>
        <v>154013.23000000001</v>
      </c>
      <c r="T9" s="97" t="s">
        <v>93</v>
      </c>
    </row>
    <row r="10" spans="1:20" ht="15.75" thickBot="1" x14ac:dyDescent="0.3">
      <c r="A10" s="171">
        <v>5</v>
      </c>
      <c r="B10" s="116"/>
      <c r="C10" s="35" t="s">
        <v>147</v>
      </c>
      <c r="D10" s="35" t="s">
        <v>131</v>
      </c>
      <c r="E10" s="35" t="s">
        <v>179</v>
      </c>
      <c r="F10" s="117" t="s">
        <v>92</v>
      </c>
      <c r="G10" s="87">
        <v>200000</v>
      </c>
      <c r="H10" s="87">
        <v>36123.24</v>
      </c>
      <c r="I10" s="118">
        <v>25</v>
      </c>
      <c r="J10" s="87">
        <v>5740</v>
      </c>
      <c r="K10" s="118">
        <f t="shared" si="0"/>
        <v>14199.999999999998</v>
      </c>
      <c r="L10" s="118">
        <f t="shared" si="1"/>
        <v>2200</v>
      </c>
      <c r="M10" s="64">
        <v>4098.53</v>
      </c>
      <c r="N10" s="66">
        <f t="shared" si="2"/>
        <v>14180.000000000002</v>
      </c>
      <c r="O10" s="67"/>
      <c r="P10" s="66">
        <f t="shared" si="3"/>
        <v>9838.5299999999988</v>
      </c>
      <c r="Q10" s="66">
        <f t="shared" si="4"/>
        <v>45986.77</v>
      </c>
      <c r="R10" s="66">
        <f t="shared" si="5"/>
        <v>30580</v>
      </c>
      <c r="S10" s="66">
        <f t="shared" si="6"/>
        <v>154013.23000000001</v>
      </c>
      <c r="T10" s="97" t="s">
        <v>93</v>
      </c>
    </row>
    <row r="11" spans="1:20" ht="15.75" thickBot="1" x14ac:dyDescent="0.3">
      <c r="A11" s="171">
        <v>6</v>
      </c>
      <c r="B11" s="116"/>
      <c r="C11" s="35" t="s">
        <v>148</v>
      </c>
      <c r="D11" s="35" t="s">
        <v>131</v>
      </c>
      <c r="E11" s="35" t="s">
        <v>179</v>
      </c>
      <c r="F11" s="117" t="s">
        <v>92</v>
      </c>
      <c r="G11" s="87">
        <v>200000</v>
      </c>
      <c r="H11" s="87">
        <v>36123.24</v>
      </c>
      <c r="I11" s="118">
        <v>25</v>
      </c>
      <c r="J11" s="87">
        <v>5740</v>
      </c>
      <c r="K11" s="118">
        <f t="shared" si="0"/>
        <v>14199.999999999998</v>
      </c>
      <c r="L11" s="118">
        <f t="shared" si="1"/>
        <v>2200</v>
      </c>
      <c r="M11" s="64">
        <v>4098.53</v>
      </c>
      <c r="N11" s="66">
        <f t="shared" si="2"/>
        <v>14180.000000000002</v>
      </c>
      <c r="O11" s="67"/>
      <c r="P11" s="66">
        <f t="shared" si="3"/>
        <v>9838.5299999999988</v>
      </c>
      <c r="Q11" s="66">
        <f t="shared" si="4"/>
        <v>45986.77</v>
      </c>
      <c r="R11" s="66">
        <f t="shared" si="5"/>
        <v>30580</v>
      </c>
      <c r="S11" s="66">
        <f t="shared" si="6"/>
        <v>154013.23000000001</v>
      </c>
      <c r="T11" s="97" t="s">
        <v>93</v>
      </c>
    </row>
    <row r="12" spans="1:20" ht="15.75" thickBot="1" x14ac:dyDescent="0.3">
      <c r="A12" s="171">
        <v>7</v>
      </c>
      <c r="B12" s="116"/>
      <c r="C12" s="35" t="s">
        <v>149</v>
      </c>
      <c r="D12" s="35" t="s">
        <v>131</v>
      </c>
      <c r="E12" s="35" t="s">
        <v>179</v>
      </c>
      <c r="F12" s="117" t="s">
        <v>92</v>
      </c>
      <c r="G12" s="87">
        <v>200000</v>
      </c>
      <c r="H12" s="87">
        <v>36123.24</v>
      </c>
      <c r="I12" s="118">
        <v>25</v>
      </c>
      <c r="J12" s="87">
        <v>5740</v>
      </c>
      <c r="K12" s="118">
        <f t="shared" si="0"/>
        <v>14199.999999999998</v>
      </c>
      <c r="L12" s="118">
        <f t="shared" si="1"/>
        <v>2200</v>
      </c>
      <c r="M12" s="64">
        <v>4098.53</v>
      </c>
      <c r="N12" s="66">
        <f t="shared" si="2"/>
        <v>14180.000000000002</v>
      </c>
      <c r="O12" s="67"/>
      <c r="P12" s="66">
        <f t="shared" si="3"/>
        <v>9838.5299999999988</v>
      </c>
      <c r="Q12" s="66">
        <f t="shared" si="4"/>
        <v>45986.77</v>
      </c>
      <c r="R12" s="66">
        <f t="shared" si="5"/>
        <v>30580</v>
      </c>
      <c r="S12" s="66">
        <f t="shared" si="6"/>
        <v>154013.23000000001</v>
      </c>
      <c r="T12" s="97" t="s">
        <v>93</v>
      </c>
    </row>
    <row r="13" spans="1:20" ht="15.75" thickBot="1" x14ac:dyDescent="0.3">
      <c r="A13" s="171">
        <v>8</v>
      </c>
      <c r="B13" s="116"/>
      <c r="C13" s="35" t="s">
        <v>155</v>
      </c>
      <c r="D13" s="35" t="s">
        <v>131</v>
      </c>
      <c r="E13" s="35" t="s">
        <v>183</v>
      </c>
      <c r="F13" s="117" t="s">
        <v>92</v>
      </c>
      <c r="G13" s="87">
        <v>155000</v>
      </c>
      <c r="H13" s="87">
        <v>25196.11</v>
      </c>
      <c r="I13" s="118">
        <v>25</v>
      </c>
      <c r="J13" s="87">
        <v>4448.5</v>
      </c>
      <c r="K13" s="118">
        <f t="shared" si="0"/>
        <v>11004.999999999998</v>
      </c>
      <c r="L13" s="118">
        <f t="shared" si="1"/>
        <v>1705.0000000000002</v>
      </c>
      <c r="M13" s="64">
        <v>4098.53</v>
      </c>
      <c r="N13" s="66">
        <f t="shared" si="2"/>
        <v>10989.5</v>
      </c>
      <c r="O13" s="67"/>
      <c r="P13" s="66">
        <f t="shared" si="3"/>
        <v>8547.0299999999988</v>
      </c>
      <c r="Q13" s="66">
        <f t="shared" si="4"/>
        <v>33768.14</v>
      </c>
      <c r="R13" s="66">
        <f t="shared" si="5"/>
        <v>23699.5</v>
      </c>
      <c r="S13" s="66">
        <f t="shared" si="6"/>
        <v>121231.86</v>
      </c>
      <c r="T13" s="97" t="s">
        <v>93</v>
      </c>
    </row>
    <row r="14" spans="1:20" ht="15.75" thickBot="1" x14ac:dyDescent="0.3">
      <c r="A14" s="171">
        <v>9</v>
      </c>
      <c r="B14" s="116"/>
      <c r="C14" s="35" t="s">
        <v>153</v>
      </c>
      <c r="D14" s="35" t="s">
        <v>131</v>
      </c>
      <c r="E14" s="35" t="s">
        <v>182</v>
      </c>
      <c r="F14" s="117" t="s">
        <v>92</v>
      </c>
      <c r="G14" s="87">
        <v>100000</v>
      </c>
      <c r="H14" s="87">
        <v>12105.37</v>
      </c>
      <c r="I14" s="118">
        <v>25</v>
      </c>
      <c r="J14" s="87">
        <v>2870</v>
      </c>
      <c r="K14" s="118">
        <f t="shared" si="0"/>
        <v>7099.9999999999991</v>
      </c>
      <c r="L14" s="118">
        <f t="shared" si="1"/>
        <v>1100</v>
      </c>
      <c r="M14" s="64">
        <v>3040</v>
      </c>
      <c r="N14" s="66">
        <f t="shared" si="2"/>
        <v>7090.0000000000009</v>
      </c>
      <c r="O14" s="67"/>
      <c r="P14" s="66">
        <f t="shared" si="3"/>
        <v>5910</v>
      </c>
      <c r="Q14" s="66">
        <f t="shared" si="4"/>
        <v>18040.370000000003</v>
      </c>
      <c r="R14" s="66">
        <f t="shared" si="5"/>
        <v>15290</v>
      </c>
      <c r="S14" s="66">
        <f t="shared" si="6"/>
        <v>81959.63</v>
      </c>
      <c r="T14" s="97" t="s">
        <v>93</v>
      </c>
    </row>
    <row r="15" spans="1:20" ht="15.75" thickBot="1" x14ac:dyDescent="0.3">
      <c r="A15" s="171">
        <v>10</v>
      </c>
      <c r="B15" s="116"/>
      <c r="C15" s="35" t="s">
        <v>156</v>
      </c>
      <c r="D15" s="35" t="s">
        <v>131</v>
      </c>
      <c r="E15" s="35" t="s">
        <v>182</v>
      </c>
      <c r="F15" s="117" t="s">
        <v>92</v>
      </c>
      <c r="G15" s="87">
        <v>145000</v>
      </c>
      <c r="H15" s="87">
        <v>22767.86</v>
      </c>
      <c r="I15" s="118">
        <v>25</v>
      </c>
      <c r="J15" s="87">
        <v>4161.5</v>
      </c>
      <c r="K15" s="118">
        <f t="shared" si="0"/>
        <v>10294.999999999998</v>
      </c>
      <c r="L15" s="118">
        <f t="shared" si="1"/>
        <v>1595.0000000000002</v>
      </c>
      <c r="M15" s="64">
        <v>4098.53</v>
      </c>
      <c r="N15" s="66">
        <f t="shared" si="2"/>
        <v>10280.5</v>
      </c>
      <c r="O15" s="67"/>
      <c r="P15" s="66">
        <f t="shared" si="3"/>
        <v>8260.0299999999988</v>
      </c>
      <c r="Q15" s="66">
        <f t="shared" si="4"/>
        <v>31052.89</v>
      </c>
      <c r="R15" s="66">
        <f t="shared" si="5"/>
        <v>22170.5</v>
      </c>
      <c r="S15" s="66">
        <f t="shared" si="6"/>
        <v>113947.11</v>
      </c>
      <c r="T15" s="97" t="s">
        <v>93</v>
      </c>
    </row>
    <row r="16" spans="1:20" ht="15.75" thickBot="1" x14ac:dyDescent="0.3">
      <c r="A16" s="171">
        <v>11</v>
      </c>
      <c r="B16" s="116"/>
      <c r="C16" s="35" t="s">
        <v>157</v>
      </c>
      <c r="D16" s="35" t="s">
        <v>131</v>
      </c>
      <c r="E16" s="35" t="s">
        <v>182</v>
      </c>
      <c r="F16" s="117" t="s">
        <v>92</v>
      </c>
      <c r="G16" s="87">
        <v>145000</v>
      </c>
      <c r="H16" s="87">
        <v>22767.86</v>
      </c>
      <c r="I16" s="118">
        <v>25</v>
      </c>
      <c r="J16" s="87">
        <v>4161.5</v>
      </c>
      <c r="K16" s="118">
        <f t="shared" si="0"/>
        <v>10294.999999999998</v>
      </c>
      <c r="L16" s="118">
        <f t="shared" si="1"/>
        <v>1595.0000000000002</v>
      </c>
      <c r="M16" s="64">
        <v>4098.53</v>
      </c>
      <c r="N16" s="66">
        <f t="shared" si="2"/>
        <v>10280.5</v>
      </c>
      <c r="O16" s="67"/>
      <c r="P16" s="66">
        <f t="shared" si="3"/>
        <v>8260.0299999999988</v>
      </c>
      <c r="Q16" s="66">
        <f t="shared" si="4"/>
        <v>31052.89</v>
      </c>
      <c r="R16" s="66">
        <f t="shared" si="5"/>
        <v>22170.5</v>
      </c>
      <c r="S16" s="66">
        <f t="shared" si="6"/>
        <v>113947.11</v>
      </c>
      <c r="T16" s="97" t="s">
        <v>93</v>
      </c>
    </row>
    <row r="17" spans="1:20" ht="15.75" thickBot="1" x14ac:dyDescent="0.3">
      <c r="A17" s="171">
        <v>12</v>
      </c>
      <c r="B17" s="116"/>
      <c r="C17" s="35" t="s">
        <v>165</v>
      </c>
      <c r="D17" s="35" t="s">
        <v>131</v>
      </c>
      <c r="E17" s="35" t="s">
        <v>182</v>
      </c>
      <c r="F17" s="117" t="s">
        <v>92</v>
      </c>
      <c r="G17" s="87">
        <v>80000</v>
      </c>
      <c r="H17" s="87">
        <v>7400.87</v>
      </c>
      <c r="I17" s="118">
        <v>25</v>
      </c>
      <c r="J17" s="87">
        <v>2296</v>
      </c>
      <c r="K17" s="118">
        <f t="shared" si="0"/>
        <v>5679.9999999999991</v>
      </c>
      <c r="L17" s="118">
        <f t="shared" si="1"/>
        <v>880.00000000000011</v>
      </c>
      <c r="M17" s="64">
        <v>2432</v>
      </c>
      <c r="N17" s="66">
        <f t="shared" si="2"/>
        <v>5672</v>
      </c>
      <c r="O17" s="67"/>
      <c r="P17" s="66">
        <f t="shared" si="3"/>
        <v>4728</v>
      </c>
      <c r="Q17" s="66">
        <f t="shared" si="4"/>
        <v>12153.869999999999</v>
      </c>
      <c r="R17" s="66">
        <f t="shared" si="5"/>
        <v>12232</v>
      </c>
      <c r="S17" s="66">
        <f t="shared" si="6"/>
        <v>67846.13</v>
      </c>
      <c r="T17" s="97" t="s">
        <v>93</v>
      </c>
    </row>
    <row r="18" spans="1:20" ht="15.75" thickBot="1" x14ac:dyDescent="0.3">
      <c r="A18" s="171">
        <v>13</v>
      </c>
      <c r="B18" s="116"/>
      <c r="C18" s="35" t="s">
        <v>168</v>
      </c>
      <c r="D18" s="35" t="s">
        <v>131</v>
      </c>
      <c r="E18" s="35" t="s">
        <v>182</v>
      </c>
      <c r="F18" s="117" t="s">
        <v>92</v>
      </c>
      <c r="G18" s="87">
        <v>110000</v>
      </c>
      <c r="H18" s="87">
        <v>14457.62</v>
      </c>
      <c r="I18" s="118">
        <v>25</v>
      </c>
      <c r="J18" s="87">
        <v>3157</v>
      </c>
      <c r="K18" s="118">
        <f t="shared" si="0"/>
        <v>7809.9999999999991</v>
      </c>
      <c r="L18" s="118">
        <f t="shared" si="1"/>
        <v>1210.0000000000002</v>
      </c>
      <c r="M18" s="64">
        <v>3344</v>
      </c>
      <c r="N18" s="66">
        <f t="shared" si="2"/>
        <v>7799.0000000000009</v>
      </c>
      <c r="O18" s="67"/>
      <c r="P18" s="66">
        <f t="shared" si="3"/>
        <v>6501</v>
      </c>
      <c r="Q18" s="66">
        <f t="shared" si="4"/>
        <v>20983.620000000003</v>
      </c>
      <c r="R18" s="66">
        <f t="shared" si="5"/>
        <v>16819</v>
      </c>
      <c r="S18" s="66">
        <f t="shared" si="6"/>
        <v>89016.38</v>
      </c>
      <c r="T18" s="97" t="s">
        <v>93</v>
      </c>
    </row>
    <row r="19" spans="1:20" ht="15.75" thickBot="1" x14ac:dyDescent="0.3">
      <c r="A19" s="171">
        <v>14</v>
      </c>
      <c r="B19" s="116"/>
      <c r="C19" s="35" t="s">
        <v>169</v>
      </c>
      <c r="D19" s="35" t="s">
        <v>131</v>
      </c>
      <c r="E19" s="35" t="s">
        <v>182</v>
      </c>
      <c r="F19" s="117" t="s">
        <v>92</v>
      </c>
      <c r="G19" s="87">
        <v>110000</v>
      </c>
      <c r="H19" s="87">
        <v>14457.62</v>
      </c>
      <c r="I19" s="118">
        <v>25</v>
      </c>
      <c r="J19" s="87">
        <v>3157</v>
      </c>
      <c r="K19" s="118">
        <f t="shared" si="0"/>
        <v>7809.9999999999991</v>
      </c>
      <c r="L19" s="118">
        <f t="shared" si="1"/>
        <v>1210.0000000000002</v>
      </c>
      <c r="M19" s="64">
        <v>3344</v>
      </c>
      <c r="N19" s="66">
        <f t="shared" si="2"/>
        <v>7799.0000000000009</v>
      </c>
      <c r="O19" s="67"/>
      <c r="P19" s="66">
        <f t="shared" si="3"/>
        <v>6501</v>
      </c>
      <c r="Q19" s="66">
        <f t="shared" si="4"/>
        <v>20983.620000000003</v>
      </c>
      <c r="R19" s="66">
        <f t="shared" si="5"/>
        <v>16819</v>
      </c>
      <c r="S19" s="66">
        <f t="shared" si="6"/>
        <v>89016.38</v>
      </c>
      <c r="T19" s="97" t="s">
        <v>93</v>
      </c>
    </row>
    <row r="20" spans="1:20" ht="15.75" thickBot="1" x14ac:dyDescent="0.3">
      <c r="A20" s="171">
        <v>15</v>
      </c>
      <c r="B20" s="116"/>
      <c r="C20" s="35" t="s">
        <v>1296</v>
      </c>
      <c r="D20" s="35" t="s">
        <v>131</v>
      </c>
      <c r="E20" s="35" t="s">
        <v>182</v>
      </c>
      <c r="F20" s="117" t="s">
        <v>92</v>
      </c>
      <c r="G20" s="87">
        <v>100000</v>
      </c>
      <c r="H20" s="87">
        <v>12105.37</v>
      </c>
      <c r="I20" s="118">
        <v>25</v>
      </c>
      <c r="J20" s="87">
        <v>2870</v>
      </c>
      <c r="K20" s="118">
        <f t="shared" si="0"/>
        <v>7099.9999999999991</v>
      </c>
      <c r="L20" s="118">
        <f t="shared" si="1"/>
        <v>1100</v>
      </c>
      <c r="M20" s="64">
        <v>3040</v>
      </c>
      <c r="N20" s="66">
        <f t="shared" si="2"/>
        <v>7090.0000000000009</v>
      </c>
      <c r="O20" s="67"/>
      <c r="P20" s="66">
        <f t="shared" si="3"/>
        <v>5910</v>
      </c>
      <c r="Q20" s="66">
        <f t="shared" si="4"/>
        <v>18040.370000000003</v>
      </c>
      <c r="R20" s="66">
        <f t="shared" si="5"/>
        <v>15290</v>
      </c>
      <c r="S20" s="66">
        <f t="shared" si="6"/>
        <v>81959.63</v>
      </c>
      <c r="T20" s="97" t="s">
        <v>93</v>
      </c>
    </row>
    <row r="21" spans="1:20" ht="15.75" thickBot="1" x14ac:dyDescent="0.3">
      <c r="A21" s="171">
        <v>16</v>
      </c>
      <c r="B21" s="116"/>
      <c r="C21" s="35" t="s">
        <v>1361</v>
      </c>
      <c r="D21" s="35" t="s">
        <v>131</v>
      </c>
      <c r="E21" s="35" t="s">
        <v>182</v>
      </c>
      <c r="F21" s="117" t="s">
        <v>92</v>
      </c>
      <c r="G21" s="87">
        <v>65000</v>
      </c>
      <c r="H21" s="87">
        <v>4427.58</v>
      </c>
      <c r="I21" s="118">
        <v>25</v>
      </c>
      <c r="J21" s="87">
        <v>1865.5</v>
      </c>
      <c r="K21" s="118">
        <f t="shared" si="0"/>
        <v>4615</v>
      </c>
      <c r="L21" s="118">
        <f t="shared" si="1"/>
        <v>715.00000000000011</v>
      </c>
      <c r="M21" s="64">
        <v>1976</v>
      </c>
      <c r="N21" s="66">
        <f t="shared" si="2"/>
        <v>4608.5</v>
      </c>
      <c r="O21" s="67"/>
      <c r="P21" s="66">
        <f t="shared" si="3"/>
        <v>3841.5</v>
      </c>
      <c r="Q21" s="66">
        <f t="shared" si="4"/>
        <v>8294.08</v>
      </c>
      <c r="R21" s="66">
        <f t="shared" si="5"/>
        <v>9938.5</v>
      </c>
      <c r="S21" s="66">
        <f t="shared" si="6"/>
        <v>56705.919999999998</v>
      </c>
      <c r="T21" s="97" t="s">
        <v>93</v>
      </c>
    </row>
    <row r="22" spans="1:20" ht="15.75" thickBot="1" x14ac:dyDescent="0.3">
      <c r="A22" s="171">
        <v>17</v>
      </c>
      <c r="B22" s="116"/>
      <c r="C22" s="35" t="s">
        <v>1331</v>
      </c>
      <c r="D22" s="35" t="s">
        <v>131</v>
      </c>
      <c r="E22" s="35" t="s">
        <v>1332</v>
      </c>
      <c r="F22" s="117" t="s">
        <v>92</v>
      </c>
      <c r="G22" s="87">
        <v>100000</v>
      </c>
      <c r="H22" s="87">
        <v>12105.37</v>
      </c>
      <c r="I22" s="118">
        <v>25</v>
      </c>
      <c r="J22" s="87">
        <v>2870</v>
      </c>
      <c r="K22" s="118">
        <f t="shared" si="0"/>
        <v>7099.9999999999991</v>
      </c>
      <c r="L22" s="118">
        <f t="shared" si="1"/>
        <v>1100</v>
      </c>
      <c r="M22" s="64">
        <v>3040</v>
      </c>
      <c r="N22" s="66">
        <f t="shared" si="2"/>
        <v>7090.0000000000009</v>
      </c>
      <c r="O22" s="67"/>
      <c r="P22" s="66">
        <f t="shared" si="3"/>
        <v>5910</v>
      </c>
      <c r="Q22" s="66">
        <f t="shared" si="4"/>
        <v>18040.370000000003</v>
      </c>
      <c r="R22" s="66">
        <f t="shared" si="5"/>
        <v>15290</v>
      </c>
      <c r="S22" s="66">
        <f t="shared" si="6"/>
        <v>81959.63</v>
      </c>
      <c r="T22" s="97" t="s">
        <v>93</v>
      </c>
    </row>
    <row r="23" spans="1:20" ht="15.75" thickBot="1" x14ac:dyDescent="0.3">
      <c r="A23" s="171">
        <v>18</v>
      </c>
      <c r="B23" s="116"/>
      <c r="C23" s="35" t="s">
        <v>161</v>
      </c>
      <c r="D23" s="35" t="s">
        <v>131</v>
      </c>
      <c r="E23" s="35" t="s">
        <v>186</v>
      </c>
      <c r="F23" s="117" t="s">
        <v>92</v>
      </c>
      <c r="G23" s="87">
        <v>90000</v>
      </c>
      <c r="H23" s="87">
        <v>9753.1200000000008</v>
      </c>
      <c r="I23" s="118">
        <v>25</v>
      </c>
      <c r="J23" s="87">
        <v>2583</v>
      </c>
      <c r="K23" s="118">
        <f t="shared" si="0"/>
        <v>6389.9999999999991</v>
      </c>
      <c r="L23" s="118">
        <f t="shared" si="1"/>
        <v>990.00000000000011</v>
      </c>
      <c r="M23" s="64">
        <v>2736</v>
      </c>
      <c r="N23" s="66">
        <f t="shared" si="2"/>
        <v>6381</v>
      </c>
      <c r="O23" s="67"/>
      <c r="P23" s="66">
        <f t="shared" si="3"/>
        <v>5319</v>
      </c>
      <c r="Q23" s="66">
        <f t="shared" si="4"/>
        <v>15097.12</v>
      </c>
      <c r="R23" s="66">
        <f t="shared" si="5"/>
        <v>13761</v>
      </c>
      <c r="S23" s="66">
        <f t="shared" si="6"/>
        <v>74902.880000000005</v>
      </c>
      <c r="T23" s="97" t="s">
        <v>93</v>
      </c>
    </row>
    <row r="24" spans="1:20" ht="15.75" thickBot="1" x14ac:dyDescent="0.3">
      <c r="A24" s="171">
        <v>19</v>
      </c>
      <c r="B24" s="116"/>
      <c r="C24" s="35" t="s">
        <v>138</v>
      </c>
      <c r="D24" s="35" t="s">
        <v>131</v>
      </c>
      <c r="E24" s="35" t="s">
        <v>176</v>
      </c>
      <c r="F24" s="117" t="s">
        <v>92</v>
      </c>
      <c r="G24" s="87">
        <v>80000</v>
      </c>
      <c r="H24" s="87">
        <v>7400.87</v>
      </c>
      <c r="I24" s="118">
        <v>25</v>
      </c>
      <c r="J24" s="87">
        <v>2296</v>
      </c>
      <c r="K24" s="118">
        <f t="shared" si="0"/>
        <v>5679.9999999999991</v>
      </c>
      <c r="L24" s="118">
        <f t="shared" si="1"/>
        <v>880.00000000000011</v>
      </c>
      <c r="M24" s="64">
        <v>2432</v>
      </c>
      <c r="N24" s="66">
        <f t="shared" si="2"/>
        <v>5672</v>
      </c>
      <c r="O24" s="67"/>
      <c r="P24" s="66">
        <f t="shared" si="3"/>
        <v>4728</v>
      </c>
      <c r="Q24" s="66">
        <f t="shared" si="4"/>
        <v>12153.869999999999</v>
      </c>
      <c r="R24" s="66">
        <f t="shared" si="5"/>
        <v>12232</v>
      </c>
      <c r="S24" s="66">
        <f t="shared" si="6"/>
        <v>67846.13</v>
      </c>
      <c r="T24" s="97" t="s">
        <v>93</v>
      </c>
    </row>
    <row r="25" spans="1:20" ht="15.75" thickBot="1" x14ac:dyDescent="0.3">
      <c r="A25" s="171">
        <v>20</v>
      </c>
      <c r="B25" s="116"/>
      <c r="C25" s="35" t="s">
        <v>132</v>
      </c>
      <c r="D25" s="35" t="s">
        <v>131</v>
      </c>
      <c r="E25" s="35" t="s">
        <v>171</v>
      </c>
      <c r="F25" s="117" t="s">
        <v>92</v>
      </c>
      <c r="G25" s="87">
        <v>80000</v>
      </c>
      <c r="H25" s="87">
        <v>7400.87</v>
      </c>
      <c r="I25" s="118">
        <v>25</v>
      </c>
      <c r="J25" s="87">
        <v>2296</v>
      </c>
      <c r="K25" s="118">
        <f t="shared" si="0"/>
        <v>5679.9999999999991</v>
      </c>
      <c r="L25" s="118">
        <f t="shared" si="1"/>
        <v>880.00000000000011</v>
      </c>
      <c r="M25" s="64">
        <v>2432</v>
      </c>
      <c r="N25" s="66">
        <f t="shared" si="2"/>
        <v>5672</v>
      </c>
      <c r="O25" s="67"/>
      <c r="P25" s="66">
        <f t="shared" si="3"/>
        <v>4728</v>
      </c>
      <c r="Q25" s="66">
        <f t="shared" si="4"/>
        <v>12153.869999999999</v>
      </c>
      <c r="R25" s="66">
        <f t="shared" si="5"/>
        <v>12232</v>
      </c>
      <c r="S25" s="66">
        <f t="shared" si="6"/>
        <v>67846.13</v>
      </c>
      <c r="T25" s="97" t="s">
        <v>93</v>
      </c>
    </row>
    <row r="26" spans="1:20" ht="15.75" thickBot="1" x14ac:dyDescent="0.3">
      <c r="A26" s="171">
        <v>21</v>
      </c>
      <c r="B26" s="116"/>
      <c r="C26" s="35" t="s">
        <v>151</v>
      </c>
      <c r="D26" s="35" t="s">
        <v>131</v>
      </c>
      <c r="E26" s="35" t="s">
        <v>174</v>
      </c>
      <c r="F26" s="117" t="s">
        <v>92</v>
      </c>
      <c r="G26" s="87">
        <v>100000</v>
      </c>
      <c r="H26" s="87">
        <v>12105.37</v>
      </c>
      <c r="I26" s="118">
        <v>25</v>
      </c>
      <c r="J26" s="87">
        <v>2870</v>
      </c>
      <c r="K26" s="118">
        <f t="shared" si="0"/>
        <v>7099.9999999999991</v>
      </c>
      <c r="L26" s="118">
        <f t="shared" si="1"/>
        <v>1100</v>
      </c>
      <c r="M26" s="64">
        <v>3040</v>
      </c>
      <c r="N26" s="66">
        <f t="shared" si="2"/>
        <v>7090.0000000000009</v>
      </c>
      <c r="O26" s="67"/>
      <c r="P26" s="66">
        <f t="shared" si="3"/>
        <v>5910</v>
      </c>
      <c r="Q26" s="66">
        <f t="shared" si="4"/>
        <v>18040.370000000003</v>
      </c>
      <c r="R26" s="66">
        <f t="shared" si="5"/>
        <v>15290</v>
      </c>
      <c r="S26" s="66">
        <f t="shared" si="6"/>
        <v>81959.63</v>
      </c>
      <c r="T26" s="97" t="s">
        <v>93</v>
      </c>
    </row>
    <row r="27" spans="1:20" ht="15.75" thickBot="1" x14ac:dyDescent="0.3">
      <c r="A27" s="171">
        <v>22</v>
      </c>
      <c r="B27" s="116"/>
      <c r="C27" s="35" t="s">
        <v>135</v>
      </c>
      <c r="D27" s="35" t="s">
        <v>131</v>
      </c>
      <c r="E27" s="35" t="s">
        <v>174</v>
      </c>
      <c r="F27" s="117" t="s">
        <v>92</v>
      </c>
      <c r="G27" s="87">
        <v>75000</v>
      </c>
      <c r="H27" s="87">
        <v>6309.38</v>
      </c>
      <c r="I27" s="118">
        <v>25</v>
      </c>
      <c r="J27" s="87">
        <v>2152.5</v>
      </c>
      <c r="K27" s="118">
        <f t="shared" si="0"/>
        <v>5324.9999999999991</v>
      </c>
      <c r="L27" s="118">
        <f t="shared" si="1"/>
        <v>825.00000000000011</v>
      </c>
      <c r="M27" s="64">
        <v>2280</v>
      </c>
      <c r="N27" s="66">
        <f t="shared" si="2"/>
        <v>5317.5</v>
      </c>
      <c r="O27" s="67"/>
      <c r="P27" s="66">
        <f t="shared" si="3"/>
        <v>4432.5</v>
      </c>
      <c r="Q27" s="66">
        <f t="shared" si="4"/>
        <v>10766.880000000001</v>
      </c>
      <c r="R27" s="66">
        <f t="shared" si="5"/>
        <v>11467.5</v>
      </c>
      <c r="S27" s="66">
        <f t="shared" si="6"/>
        <v>64233.119999999995</v>
      </c>
      <c r="T27" s="97" t="s">
        <v>93</v>
      </c>
    </row>
    <row r="28" spans="1:20" ht="15.75" thickBot="1" x14ac:dyDescent="0.3">
      <c r="A28" s="171">
        <v>23</v>
      </c>
      <c r="B28" s="116"/>
      <c r="C28" s="35" t="s">
        <v>137</v>
      </c>
      <c r="D28" s="35" t="s">
        <v>131</v>
      </c>
      <c r="E28" s="35" t="s">
        <v>174</v>
      </c>
      <c r="F28" s="117" t="s">
        <v>92</v>
      </c>
      <c r="G28" s="87">
        <v>40000</v>
      </c>
      <c r="H28" s="87">
        <v>442.65</v>
      </c>
      <c r="I28" s="118">
        <v>25</v>
      </c>
      <c r="J28" s="87">
        <v>1148</v>
      </c>
      <c r="K28" s="118">
        <f t="shared" si="0"/>
        <v>2839.9999999999995</v>
      </c>
      <c r="L28" s="118">
        <f t="shared" si="1"/>
        <v>440.00000000000006</v>
      </c>
      <c r="M28" s="64">
        <v>1216</v>
      </c>
      <c r="N28" s="66">
        <f t="shared" si="2"/>
        <v>2836</v>
      </c>
      <c r="O28" s="67"/>
      <c r="P28" s="66">
        <f t="shared" si="3"/>
        <v>2364</v>
      </c>
      <c r="Q28" s="66">
        <f t="shared" si="4"/>
        <v>2831.65</v>
      </c>
      <c r="R28" s="66">
        <f t="shared" si="5"/>
        <v>6116</v>
      </c>
      <c r="S28" s="66">
        <f t="shared" si="6"/>
        <v>37168.35</v>
      </c>
      <c r="T28" s="97" t="s">
        <v>93</v>
      </c>
    </row>
    <row r="29" spans="1:20" ht="15.75" thickBot="1" x14ac:dyDescent="0.3">
      <c r="A29" s="171">
        <v>24</v>
      </c>
      <c r="B29" s="116"/>
      <c r="C29" s="35" t="s">
        <v>139</v>
      </c>
      <c r="D29" s="35" t="s">
        <v>131</v>
      </c>
      <c r="E29" s="35" t="s">
        <v>174</v>
      </c>
      <c r="F29" s="117" t="s">
        <v>92</v>
      </c>
      <c r="G29" s="87">
        <v>35000</v>
      </c>
      <c r="H29" s="87">
        <v>0</v>
      </c>
      <c r="I29" s="118">
        <v>25</v>
      </c>
      <c r="J29" s="87">
        <v>1004.5</v>
      </c>
      <c r="K29" s="118">
        <f t="shared" si="0"/>
        <v>2485</v>
      </c>
      <c r="L29" s="118">
        <f t="shared" si="1"/>
        <v>385.00000000000006</v>
      </c>
      <c r="M29" s="64">
        <v>1064</v>
      </c>
      <c r="N29" s="66">
        <f t="shared" si="2"/>
        <v>2481.5</v>
      </c>
      <c r="O29" s="67"/>
      <c r="P29" s="66">
        <f t="shared" si="3"/>
        <v>2068.5</v>
      </c>
      <c r="Q29" s="66">
        <f t="shared" si="4"/>
        <v>2093.5</v>
      </c>
      <c r="R29" s="66">
        <f t="shared" si="5"/>
        <v>5351.5</v>
      </c>
      <c r="S29" s="66">
        <f t="shared" si="6"/>
        <v>32906.5</v>
      </c>
      <c r="T29" s="97" t="s">
        <v>93</v>
      </c>
    </row>
    <row r="30" spans="1:20" ht="15.75" thickBot="1" x14ac:dyDescent="0.3">
      <c r="A30" s="171">
        <v>25</v>
      </c>
      <c r="B30" s="116"/>
      <c r="C30" s="35" t="s">
        <v>141</v>
      </c>
      <c r="D30" s="35" t="s">
        <v>131</v>
      </c>
      <c r="E30" s="35" t="s">
        <v>174</v>
      </c>
      <c r="F30" s="117" t="s">
        <v>92</v>
      </c>
      <c r="G30" s="87">
        <v>50000</v>
      </c>
      <c r="H30" s="87">
        <v>1854</v>
      </c>
      <c r="I30" s="118">
        <v>25</v>
      </c>
      <c r="J30" s="87">
        <v>1435</v>
      </c>
      <c r="K30" s="118">
        <f t="shared" si="0"/>
        <v>3549.9999999999995</v>
      </c>
      <c r="L30" s="118">
        <f t="shared" si="1"/>
        <v>550</v>
      </c>
      <c r="M30" s="64">
        <v>1520</v>
      </c>
      <c r="N30" s="66">
        <f t="shared" si="2"/>
        <v>3545.0000000000005</v>
      </c>
      <c r="O30" s="67"/>
      <c r="P30" s="66">
        <f t="shared" si="3"/>
        <v>2955</v>
      </c>
      <c r="Q30" s="66">
        <f t="shared" si="4"/>
        <v>4834</v>
      </c>
      <c r="R30" s="66">
        <f t="shared" si="5"/>
        <v>7645</v>
      </c>
      <c r="S30" s="66">
        <f t="shared" si="6"/>
        <v>45166</v>
      </c>
      <c r="T30" s="97" t="s">
        <v>93</v>
      </c>
    </row>
    <row r="31" spans="1:20" ht="15.75" thickBot="1" x14ac:dyDescent="0.3">
      <c r="A31" s="171">
        <v>26</v>
      </c>
      <c r="B31" s="116"/>
      <c r="C31" s="35" t="s">
        <v>152</v>
      </c>
      <c r="D31" s="35" t="s">
        <v>131</v>
      </c>
      <c r="E31" s="35" t="s">
        <v>181</v>
      </c>
      <c r="F31" s="117" t="s">
        <v>92</v>
      </c>
      <c r="G31" s="87">
        <v>29000</v>
      </c>
      <c r="H31" s="87">
        <v>0</v>
      </c>
      <c r="I31" s="118">
        <v>25</v>
      </c>
      <c r="J31" s="87">
        <v>832.3</v>
      </c>
      <c r="K31" s="118">
        <f t="shared" si="0"/>
        <v>2059</v>
      </c>
      <c r="L31" s="118">
        <f t="shared" si="1"/>
        <v>319.00000000000006</v>
      </c>
      <c r="M31" s="64">
        <v>881.6</v>
      </c>
      <c r="N31" s="66">
        <f t="shared" si="2"/>
        <v>2056.1</v>
      </c>
      <c r="O31" s="67"/>
      <c r="P31" s="66">
        <f t="shared" si="3"/>
        <v>1713.9</v>
      </c>
      <c r="Q31" s="66">
        <f t="shared" si="4"/>
        <v>1738.9</v>
      </c>
      <c r="R31" s="66">
        <f t="shared" si="5"/>
        <v>4434.1000000000004</v>
      </c>
      <c r="S31" s="66">
        <f t="shared" si="6"/>
        <v>27261.1</v>
      </c>
      <c r="T31" s="97" t="s">
        <v>93</v>
      </c>
    </row>
    <row r="32" spans="1:20" ht="15.75" thickBot="1" x14ac:dyDescent="0.3">
      <c r="A32" s="171">
        <v>27</v>
      </c>
      <c r="B32" s="116"/>
      <c r="C32" s="35" t="s">
        <v>158</v>
      </c>
      <c r="D32" s="35" t="s">
        <v>131</v>
      </c>
      <c r="E32" s="35" t="s">
        <v>181</v>
      </c>
      <c r="F32" s="117" t="s">
        <v>92</v>
      </c>
      <c r="G32" s="87">
        <v>29000</v>
      </c>
      <c r="H32" s="87">
        <v>0</v>
      </c>
      <c r="I32" s="118">
        <v>25</v>
      </c>
      <c r="J32" s="87">
        <v>832.3</v>
      </c>
      <c r="K32" s="118">
        <f t="shared" si="0"/>
        <v>2059</v>
      </c>
      <c r="L32" s="118">
        <f t="shared" si="1"/>
        <v>319.00000000000006</v>
      </c>
      <c r="M32" s="64">
        <v>881.6</v>
      </c>
      <c r="N32" s="66">
        <f t="shared" si="2"/>
        <v>2056.1</v>
      </c>
      <c r="O32" s="67"/>
      <c r="P32" s="66">
        <f t="shared" si="3"/>
        <v>1713.9</v>
      </c>
      <c r="Q32" s="66">
        <f t="shared" si="4"/>
        <v>1738.9</v>
      </c>
      <c r="R32" s="66">
        <f t="shared" si="5"/>
        <v>4434.1000000000004</v>
      </c>
      <c r="S32" s="66">
        <f t="shared" si="6"/>
        <v>27261.1</v>
      </c>
      <c r="T32" s="97" t="s">
        <v>93</v>
      </c>
    </row>
    <row r="33" spans="1:20" ht="15.75" thickBot="1" x14ac:dyDescent="0.3">
      <c r="A33" s="171">
        <v>28</v>
      </c>
      <c r="B33" s="116"/>
      <c r="C33" s="35" t="s">
        <v>159</v>
      </c>
      <c r="D33" s="35" t="s">
        <v>131</v>
      </c>
      <c r="E33" s="35" t="s">
        <v>181</v>
      </c>
      <c r="F33" s="117" t="s">
        <v>92</v>
      </c>
      <c r="G33" s="87">
        <v>75000</v>
      </c>
      <c r="H33" s="87">
        <v>6309.38</v>
      </c>
      <c r="I33" s="118">
        <v>25</v>
      </c>
      <c r="J33" s="87">
        <v>2152.5</v>
      </c>
      <c r="K33" s="118">
        <f t="shared" si="0"/>
        <v>5324.9999999999991</v>
      </c>
      <c r="L33" s="118">
        <f t="shared" si="1"/>
        <v>825.00000000000011</v>
      </c>
      <c r="M33" s="64">
        <v>2280</v>
      </c>
      <c r="N33" s="66">
        <f t="shared" si="2"/>
        <v>5317.5</v>
      </c>
      <c r="O33" s="67"/>
      <c r="P33" s="66">
        <f t="shared" si="3"/>
        <v>4432.5</v>
      </c>
      <c r="Q33" s="66">
        <f t="shared" si="4"/>
        <v>10766.880000000001</v>
      </c>
      <c r="R33" s="66">
        <f t="shared" si="5"/>
        <v>11467.5</v>
      </c>
      <c r="S33" s="66">
        <f t="shared" si="6"/>
        <v>64233.119999999995</v>
      </c>
      <c r="T33" s="97" t="s">
        <v>93</v>
      </c>
    </row>
    <row r="34" spans="1:20" ht="15.75" thickBot="1" x14ac:dyDescent="0.3">
      <c r="A34" s="171">
        <v>29</v>
      </c>
      <c r="B34" s="116"/>
      <c r="C34" s="35" t="s">
        <v>166</v>
      </c>
      <c r="D34" s="35" t="s">
        <v>131</v>
      </c>
      <c r="E34" s="35" t="s">
        <v>181</v>
      </c>
      <c r="F34" s="117" t="s">
        <v>92</v>
      </c>
      <c r="G34" s="87">
        <v>29000</v>
      </c>
      <c r="H34" s="87">
        <v>0</v>
      </c>
      <c r="I34" s="118">
        <v>25</v>
      </c>
      <c r="J34" s="87">
        <v>832.3</v>
      </c>
      <c r="K34" s="118">
        <f t="shared" si="0"/>
        <v>2059</v>
      </c>
      <c r="L34" s="118">
        <f t="shared" si="1"/>
        <v>319.00000000000006</v>
      </c>
      <c r="M34" s="64">
        <v>881.6</v>
      </c>
      <c r="N34" s="66">
        <f t="shared" si="2"/>
        <v>2056.1</v>
      </c>
      <c r="O34" s="67"/>
      <c r="P34" s="66">
        <f t="shared" si="3"/>
        <v>1713.9</v>
      </c>
      <c r="Q34" s="66">
        <f t="shared" si="4"/>
        <v>1738.9</v>
      </c>
      <c r="R34" s="66">
        <f t="shared" si="5"/>
        <v>4434.1000000000004</v>
      </c>
      <c r="S34" s="66">
        <f t="shared" si="6"/>
        <v>27261.1</v>
      </c>
      <c r="T34" s="97" t="s">
        <v>93</v>
      </c>
    </row>
    <row r="35" spans="1:20" ht="15.75" thickBot="1" x14ac:dyDescent="0.3">
      <c r="A35" s="171">
        <v>30</v>
      </c>
      <c r="B35" s="116"/>
      <c r="C35" s="35" t="s">
        <v>1291</v>
      </c>
      <c r="D35" s="35" t="s">
        <v>131</v>
      </c>
      <c r="E35" s="35" t="s">
        <v>1292</v>
      </c>
      <c r="F35" s="117" t="s">
        <v>92</v>
      </c>
      <c r="G35" s="87">
        <v>70000</v>
      </c>
      <c r="H35" s="87">
        <v>5368.48</v>
      </c>
      <c r="I35" s="118">
        <v>25</v>
      </c>
      <c r="J35" s="87">
        <v>2009</v>
      </c>
      <c r="K35" s="118">
        <f t="shared" si="0"/>
        <v>4970</v>
      </c>
      <c r="L35" s="118">
        <f t="shared" si="1"/>
        <v>770.00000000000011</v>
      </c>
      <c r="M35" s="64">
        <v>2128</v>
      </c>
      <c r="N35" s="66">
        <f t="shared" si="2"/>
        <v>4963</v>
      </c>
      <c r="O35" s="67"/>
      <c r="P35" s="66">
        <f t="shared" si="3"/>
        <v>4137</v>
      </c>
      <c r="Q35" s="66">
        <f t="shared" si="4"/>
        <v>9530.48</v>
      </c>
      <c r="R35" s="66">
        <f t="shared" si="5"/>
        <v>10703</v>
      </c>
      <c r="S35" s="66">
        <f t="shared" si="6"/>
        <v>60469.520000000004</v>
      </c>
      <c r="T35" s="97" t="s">
        <v>93</v>
      </c>
    </row>
    <row r="36" spans="1:20" ht="15.75" thickBot="1" x14ac:dyDescent="0.3">
      <c r="A36" s="171">
        <v>31</v>
      </c>
      <c r="B36" s="116"/>
      <c r="C36" s="35" t="s">
        <v>134</v>
      </c>
      <c r="D36" s="35" t="s">
        <v>131</v>
      </c>
      <c r="E36" s="35" t="s">
        <v>173</v>
      </c>
      <c r="F36" s="117" t="s">
        <v>92</v>
      </c>
      <c r="G36" s="87">
        <v>50000</v>
      </c>
      <c r="H36" s="87">
        <v>1675.48</v>
      </c>
      <c r="I36" s="118">
        <v>25</v>
      </c>
      <c r="J36" s="87">
        <v>1435</v>
      </c>
      <c r="K36" s="118">
        <f t="shared" si="0"/>
        <v>3549.9999999999995</v>
      </c>
      <c r="L36" s="118">
        <f t="shared" si="1"/>
        <v>550</v>
      </c>
      <c r="M36" s="64">
        <v>1520</v>
      </c>
      <c r="N36" s="66">
        <f t="shared" si="2"/>
        <v>3545.0000000000005</v>
      </c>
      <c r="O36" s="67"/>
      <c r="P36" s="66">
        <f t="shared" si="3"/>
        <v>2955</v>
      </c>
      <c r="Q36" s="66">
        <f t="shared" si="4"/>
        <v>4655.4799999999996</v>
      </c>
      <c r="R36" s="66">
        <f t="shared" si="5"/>
        <v>7645</v>
      </c>
      <c r="S36" s="66">
        <f t="shared" si="6"/>
        <v>45344.520000000004</v>
      </c>
      <c r="T36" s="97" t="s">
        <v>93</v>
      </c>
    </row>
    <row r="37" spans="1:20" ht="15.75" thickBot="1" x14ac:dyDescent="0.3">
      <c r="A37" s="171">
        <v>32</v>
      </c>
      <c r="B37" s="116"/>
      <c r="C37" s="35" t="s">
        <v>142</v>
      </c>
      <c r="D37" s="35" t="s">
        <v>131</v>
      </c>
      <c r="E37" s="35" t="s">
        <v>88</v>
      </c>
      <c r="F37" s="117" t="s">
        <v>92</v>
      </c>
      <c r="G37" s="87">
        <v>30000</v>
      </c>
      <c r="H37" s="87">
        <v>0</v>
      </c>
      <c r="I37" s="118">
        <v>25</v>
      </c>
      <c r="J37" s="87">
        <v>861</v>
      </c>
      <c r="K37" s="118">
        <f t="shared" si="0"/>
        <v>2130</v>
      </c>
      <c r="L37" s="118">
        <f t="shared" si="1"/>
        <v>330.00000000000006</v>
      </c>
      <c r="M37" s="64">
        <v>912</v>
      </c>
      <c r="N37" s="66">
        <f t="shared" si="2"/>
        <v>2127</v>
      </c>
      <c r="O37" s="67"/>
      <c r="P37" s="66">
        <f t="shared" si="3"/>
        <v>1773</v>
      </c>
      <c r="Q37" s="66">
        <f t="shared" si="4"/>
        <v>1798</v>
      </c>
      <c r="R37" s="66">
        <f t="shared" si="5"/>
        <v>4587</v>
      </c>
      <c r="S37" s="66">
        <f t="shared" si="6"/>
        <v>28202</v>
      </c>
      <c r="T37" s="97" t="s">
        <v>93</v>
      </c>
    </row>
    <row r="38" spans="1:20" ht="15.75" thickBot="1" x14ac:dyDescent="0.3">
      <c r="A38" s="171">
        <v>33</v>
      </c>
      <c r="B38" s="116"/>
      <c r="C38" s="35" t="s">
        <v>136</v>
      </c>
      <c r="D38" s="35" t="s">
        <v>131</v>
      </c>
      <c r="E38" s="35" t="s">
        <v>175</v>
      </c>
      <c r="F38" s="117" t="s">
        <v>92</v>
      </c>
      <c r="G38" s="87">
        <v>24000</v>
      </c>
      <c r="H38" s="87">
        <v>0</v>
      </c>
      <c r="I38" s="118">
        <v>25</v>
      </c>
      <c r="J38" s="87">
        <v>688.8</v>
      </c>
      <c r="K38" s="118">
        <f t="shared" si="0"/>
        <v>1703.9999999999998</v>
      </c>
      <c r="L38" s="118">
        <f t="shared" si="1"/>
        <v>264</v>
      </c>
      <c r="M38" s="64">
        <v>729.6</v>
      </c>
      <c r="N38" s="66">
        <f t="shared" si="2"/>
        <v>1701.6000000000001</v>
      </c>
      <c r="O38" s="67"/>
      <c r="P38" s="66">
        <f t="shared" si="3"/>
        <v>1418.4</v>
      </c>
      <c r="Q38" s="66">
        <f t="shared" si="4"/>
        <v>1443.4</v>
      </c>
      <c r="R38" s="66">
        <f t="shared" si="5"/>
        <v>3669.6</v>
      </c>
      <c r="S38" s="66">
        <f t="shared" si="6"/>
        <v>22556.6</v>
      </c>
      <c r="T38" s="97" t="s">
        <v>93</v>
      </c>
    </row>
    <row r="39" spans="1:20" ht="15.75" thickBot="1" x14ac:dyDescent="0.3">
      <c r="A39" s="171">
        <v>34</v>
      </c>
      <c r="B39" s="116"/>
      <c r="C39" s="35" t="s">
        <v>140</v>
      </c>
      <c r="D39" s="35" t="s">
        <v>131</v>
      </c>
      <c r="E39" s="35" t="s">
        <v>177</v>
      </c>
      <c r="F39" s="117" t="s">
        <v>92</v>
      </c>
      <c r="G39" s="87">
        <v>60000</v>
      </c>
      <c r="H39" s="87">
        <v>3486.68</v>
      </c>
      <c r="I39" s="118">
        <v>25</v>
      </c>
      <c r="J39" s="87">
        <v>1722</v>
      </c>
      <c r="K39" s="118">
        <f t="shared" si="0"/>
        <v>4260</v>
      </c>
      <c r="L39" s="118">
        <f t="shared" si="1"/>
        <v>660.00000000000011</v>
      </c>
      <c r="M39" s="64">
        <v>1824</v>
      </c>
      <c r="N39" s="66">
        <f t="shared" si="2"/>
        <v>4254</v>
      </c>
      <c r="O39" s="67"/>
      <c r="P39" s="66">
        <f t="shared" si="3"/>
        <v>3546</v>
      </c>
      <c r="Q39" s="66">
        <f t="shared" si="4"/>
        <v>7057.68</v>
      </c>
      <c r="R39" s="66">
        <f t="shared" si="5"/>
        <v>9174</v>
      </c>
      <c r="S39" s="66">
        <f t="shared" si="6"/>
        <v>52942.32</v>
      </c>
      <c r="T39" s="97" t="s">
        <v>93</v>
      </c>
    </row>
    <row r="40" spans="1:20" ht="15.75" thickBot="1" x14ac:dyDescent="0.3">
      <c r="A40" s="171">
        <v>35</v>
      </c>
      <c r="B40" s="116"/>
      <c r="C40" s="35" t="s">
        <v>160</v>
      </c>
      <c r="D40" s="35" t="s">
        <v>131</v>
      </c>
      <c r="E40" s="35" t="s">
        <v>185</v>
      </c>
      <c r="F40" s="117" t="s">
        <v>92</v>
      </c>
      <c r="G40" s="87">
        <v>20000</v>
      </c>
      <c r="H40" s="87">
        <v>0</v>
      </c>
      <c r="I40" s="118">
        <v>25</v>
      </c>
      <c r="J40" s="87">
        <v>574</v>
      </c>
      <c r="K40" s="118">
        <f t="shared" si="0"/>
        <v>1419.9999999999998</v>
      </c>
      <c r="L40" s="118">
        <f t="shared" si="1"/>
        <v>220.00000000000003</v>
      </c>
      <c r="M40" s="64">
        <v>608</v>
      </c>
      <c r="N40" s="66">
        <f t="shared" si="2"/>
        <v>1418</v>
      </c>
      <c r="O40" s="67"/>
      <c r="P40" s="66">
        <f t="shared" si="3"/>
        <v>1182</v>
      </c>
      <c r="Q40" s="66">
        <f t="shared" si="4"/>
        <v>1207</v>
      </c>
      <c r="R40" s="66">
        <f t="shared" si="5"/>
        <v>3058</v>
      </c>
      <c r="S40" s="66">
        <f t="shared" si="6"/>
        <v>18793</v>
      </c>
      <c r="T40" s="97" t="s">
        <v>93</v>
      </c>
    </row>
    <row r="41" spans="1:20" ht="15.75" thickBot="1" x14ac:dyDescent="0.3">
      <c r="A41" s="171">
        <v>36</v>
      </c>
      <c r="B41" s="116"/>
      <c r="C41" s="35" t="s">
        <v>163</v>
      </c>
      <c r="D41" s="35" t="s">
        <v>131</v>
      </c>
      <c r="E41" s="35" t="s">
        <v>187</v>
      </c>
      <c r="F41" s="117" t="s">
        <v>92</v>
      </c>
      <c r="G41" s="87">
        <v>24000</v>
      </c>
      <c r="H41" s="87">
        <v>0</v>
      </c>
      <c r="I41" s="118">
        <v>25</v>
      </c>
      <c r="J41" s="87">
        <v>688.8</v>
      </c>
      <c r="K41" s="118">
        <f t="shared" si="0"/>
        <v>1703.9999999999998</v>
      </c>
      <c r="L41" s="118">
        <f t="shared" si="1"/>
        <v>264</v>
      </c>
      <c r="M41" s="64">
        <v>729.6</v>
      </c>
      <c r="N41" s="66">
        <f t="shared" si="2"/>
        <v>1701.6000000000001</v>
      </c>
      <c r="O41" s="67"/>
      <c r="P41" s="66">
        <f t="shared" si="3"/>
        <v>1418.4</v>
      </c>
      <c r="Q41" s="66">
        <f t="shared" si="4"/>
        <v>1443.4</v>
      </c>
      <c r="R41" s="66">
        <f t="shared" si="5"/>
        <v>3669.6</v>
      </c>
      <c r="S41" s="66">
        <f t="shared" si="6"/>
        <v>22556.6</v>
      </c>
      <c r="T41" s="97" t="s">
        <v>93</v>
      </c>
    </row>
    <row r="42" spans="1:20" ht="15.75" thickBot="1" x14ac:dyDescent="0.3">
      <c r="A42" s="171">
        <v>37</v>
      </c>
      <c r="B42" s="116"/>
      <c r="C42" s="35" t="s">
        <v>164</v>
      </c>
      <c r="D42" s="35" t="s">
        <v>131</v>
      </c>
      <c r="E42" s="35" t="s">
        <v>187</v>
      </c>
      <c r="F42" s="117" t="s">
        <v>92</v>
      </c>
      <c r="G42" s="87">
        <v>24000</v>
      </c>
      <c r="H42" s="87">
        <v>0</v>
      </c>
      <c r="I42" s="118">
        <v>25</v>
      </c>
      <c r="J42" s="87">
        <v>688.8</v>
      </c>
      <c r="K42" s="118">
        <f t="shared" si="0"/>
        <v>1703.9999999999998</v>
      </c>
      <c r="L42" s="118">
        <f t="shared" si="1"/>
        <v>264</v>
      </c>
      <c r="M42" s="64">
        <v>729.6</v>
      </c>
      <c r="N42" s="66">
        <f t="shared" si="2"/>
        <v>1701.6000000000001</v>
      </c>
      <c r="O42" s="67"/>
      <c r="P42" s="66">
        <f t="shared" si="3"/>
        <v>1418.4</v>
      </c>
      <c r="Q42" s="66">
        <f t="shared" si="4"/>
        <v>1443.4</v>
      </c>
      <c r="R42" s="66">
        <f t="shared" si="5"/>
        <v>3669.6</v>
      </c>
      <c r="S42" s="66">
        <f t="shared" si="6"/>
        <v>22556.6</v>
      </c>
      <c r="T42" s="97" t="s">
        <v>93</v>
      </c>
    </row>
    <row r="43" spans="1:20" x14ac:dyDescent="0.25">
      <c r="A43" s="171">
        <v>38</v>
      </c>
      <c r="B43" s="116"/>
      <c r="C43" s="35" t="s">
        <v>133</v>
      </c>
      <c r="D43" s="35" t="s">
        <v>131</v>
      </c>
      <c r="E43" s="35" t="s">
        <v>130</v>
      </c>
      <c r="F43" s="117" t="s">
        <v>92</v>
      </c>
      <c r="G43" s="87">
        <v>24000</v>
      </c>
      <c r="H43" s="87">
        <v>0</v>
      </c>
      <c r="I43" s="118">
        <v>25</v>
      </c>
      <c r="J43" s="87">
        <v>688.8</v>
      </c>
      <c r="K43" s="118">
        <f t="shared" si="0"/>
        <v>1703.9999999999998</v>
      </c>
      <c r="L43" s="118">
        <f t="shared" si="1"/>
        <v>264</v>
      </c>
      <c r="M43" s="64">
        <v>729.6</v>
      </c>
      <c r="N43" s="66">
        <f t="shared" si="2"/>
        <v>1701.6000000000001</v>
      </c>
      <c r="O43" s="67"/>
      <c r="P43" s="66">
        <f t="shared" si="3"/>
        <v>1418.4</v>
      </c>
      <c r="Q43" s="66">
        <f t="shared" si="4"/>
        <v>1443.4</v>
      </c>
      <c r="R43" s="66">
        <f t="shared" si="5"/>
        <v>3669.6</v>
      </c>
      <c r="S43" s="66">
        <f t="shared" si="6"/>
        <v>22556.6</v>
      </c>
      <c r="T43" s="97" t="s">
        <v>93</v>
      </c>
    </row>
    <row r="44" spans="1:20" ht="15.75" thickBot="1" x14ac:dyDescent="0.3">
      <c r="A44" s="171">
        <v>39</v>
      </c>
      <c r="B44" s="35"/>
      <c r="C44" s="35" t="s">
        <v>167</v>
      </c>
      <c r="D44" s="35" t="s">
        <v>131</v>
      </c>
      <c r="E44" s="35" t="s">
        <v>130</v>
      </c>
      <c r="F44" s="117" t="s">
        <v>92</v>
      </c>
      <c r="G44" s="87">
        <v>18000</v>
      </c>
      <c r="H44" s="87">
        <v>0</v>
      </c>
      <c r="I44" s="118">
        <v>25</v>
      </c>
      <c r="J44" s="87">
        <v>516.6</v>
      </c>
      <c r="K44" s="118">
        <f t="shared" si="0"/>
        <v>1277.9999999999998</v>
      </c>
      <c r="L44" s="118">
        <f t="shared" si="1"/>
        <v>198.00000000000003</v>
      </c>
      <c r="M44" s="64">
        <v>547.20000000000005</v>
      </c>
      <c r="N44" s="66">
        <f t="shared" si="2"/>
        <v>1276.2</v>
      </c>
      <c r="O44" s="67"/>
      <c r="P44" s="66">
        <f t="shared" si="3"/>
        <v>1063.8000000000002</v>
      </c>
      <c r="Q44" s="66">
        <f t="shared" si="4"/>
        <v>1088.8000000000002</v>
      </c>
      <c r="R44" s="66">
        <f t="shared" si="5"/>
        <v>2752.2</v>
      </c>
      <c r="S44" s="66">
        <f t="shared" si="6"/>
        <v>16911.2</v>
      </c>
      <c r="T44" s="97" t="s">
        <v>93</v>
      </c>
    </row>
    <row r="45" spans="1:20" ht="15.75" thickBot="1" x14ac:dyDescent="0.3">
      <c r="A45" s="171">
        <v>40</v>
      </c>
      <c r="B45" s="116"/>
      <c r="C45" s="35" t="s">
        <v>170</v>
      </c>
      <c r="D45" s="35" t="s">
        <v>131</v>
      </c>
      <c r="E45" s="35" t="s">
        <v>188</v>
      </c>
      <c r="F45" s="117" t="s">
        <v>92</v>
      </c>
      <c r="G45" s="87">
        <v>25200</v>
      </c>
      <c r="H45" s="87">
        <v>0</v>
      </c>
      <c r="I45" s="118">
        <v>25</v>
      </c>
      <c r="J45" s="87">
        <v>723.24</v>
      </c>
      <c r="K45" s="118">
        <f t="shared" si="0"/>
        <v>1789.1999999999998</v>
      </c>
      <c r="L45" s="118">
        <f t="shared" si="1"/>
        <v>277.20000000000005</v>
      </c>
      <c r="M45" s="64">
        <v>766.08</v>
      </c>
      <c r="N45" s="66">
        <f t="shared" si="2"/>
        <v>1786.68</v>
      </c>
      <c r="O45" s="67"/>
      <c r="P45" s="66">
        <f t="shared" si="3"/>
        <v>1489.3200000000002</v>
      </c>
      <c r="Q45" s="66">
        <f t="shared" si="4"/>
        <v>1514.3200000000002</v>
      </c>
      <c r="R45" s="66">
        <f t="shared" si="5"/>
        <v>3853.08</v>
      </c>
      <c r="S45" s="66">
        <f t="shared" si="6"/>
        <v>23685.68</v>
      </c>
      <c r="T45" s="97" t="s">
        <v>93</v>
      </c>
    </row>
    <row r="46" spans="1:20" ht="15.75" thickBot="1" x14ac:dyDescent="0.3">
      <c r="A46" s="171">
        <v>41</v>
      </c>
      <c r="B46" s="116"/>
      <c r="C46" s="35" t="s">
        <v>162</v>
      </c>
      <c r="D46" s="35" t="s">
        <v>131</v>
      </c>
      <c r="E46" s="35" t="s">
        <v>184</v>
      </c>
      <c r="F46" s="117" t="s">
        <v>92</v>
      </c>
      <c r="G46" s="87">
        <v>25000</v>
      </c>
      <c r="H46" s="87">
        <v>0</v>
      </c>
      <c r="I46" s="118">
        <v>25</v>
      </c>
      <c r="J46" s="87">
        <v>717.5</v>
      </c>
      <c r="K46" s="118">
        <f t="shared" si="0"/>
        <v>1774.9999999999998</v>
      </c>
      <c r="L46" s="118">
        <f t="shared" si="1"/>
        <v>275</v>
      </c>
      <c r="M46" s="64">
        <v>760</v>
      </c>
      <c r="N46" s="66">
        <f t="shared" si="2"/>
        <v>1772.5000000000002</v>
      </c>
      <c r="O46" s="67"/>
      <c r="P46" s="66">
        <f t="shared" si="3"/>
        <v>1477.5</v>
      </c>
      <c r="Q46" s="66">
        <f t="shared" si="4"/>
        <v>1502.5</v>
      </c>
      <c r="R46" s="66">
        <f t="shared" si="5"/>
        <v>3822.5</v>
      </c>
      <c r="S46" s="66">
        <f t="shared" si="6"/>
        <v>23497.5</v>
      </c>
      <c r="T46" s="97" t="s">
        <v>93</v>
      </c>
    </row>
    <row r="47" spans="1:20" ht="15.75" thickBot="1" x14ac:dyDescent="0.3">
      <c r="A47" s="171">
        <v>42</v>
      </c>
      <c r="B47" s="116"/>
      <c r="C47" s="35" t="s">
        <v>1316</v>
      </c>
      <c r="D47" s="35" t="s">
        <v>131</v>
      </c>
      <c r="E47" s="35" t="s">
        <v>184</v>
      </c>
      <c r="F47" s="117" t="s">
        <v>92</v>
      </c>
      <c r="G47" s="87">
        <v>25000</v>
      </c>
      <c r="H47" s="87">
        <v>0</v>
      </c>
      <c r="I47" s="118">
        <v>25</v>
      </c>
      <c r="J47" s="87">
        <v>717.5</v>
      </c>
      <c r="K47" s="118">
        <f t="shared" si="0"/>
        <v>1774.9999999999998</v>
      </c>
      <c r="L47" s="118">
        <f t="shared" si="1"/>
        <v>275</v>
      </c>
      <c r="M47" s="64">
        <v>760</v>
      </c>
      <c r="N47" s="66">
        <f t="shared" si="2"/>
        <v>1772.5000000000002</v>
      </c>
      <c r="O47" s="67"/>
      <c r="P47" s="66">
        <f t="shared" si="3"/>
        <v>1477.5</v>
      </c>
      <c r="Q47" s="66">
        <f t="shared" si="4"/>
        <v>1502.5</v>
      </c>
      <c r="R47" s="66">
        <f t="shared" si="5"/>
        <v>3822.5</v>
      </c>
      <c r="S47" s="66">
        <f t="shared" si="6"/>
        <v>23497.5</v>
      </c>
      <c r="T47" s="97" t="s">
        <v>93</v>
      </c>
    </row>
    <row r="48" spans="1:20" ht="15.75" thickBot="1" x14ac:dyDescent="0.3">
      <c r="A48" s="171">
        <v>43</v>
      </c>
      <c r="B48" s="116"/>
      <c r="C48" s="35" t="s">
        <v>1335</v>
      </c>
      <c r="D48" s="35" t="s">
        <v>131</v>
      </c>
      <c r="E48" s="35" t="s">
        <v>184</v>
      </c>
      <c r="F48" s="117" t="s">
        <v>92</v>
      </c>
      <c r="G48" s="87">
        <v>25000</v>
      </c>
      <c r="H48" s="87">
        <v>0</v>
      </c>
      <c r="I48" s="118">
        <v>25</v>
      </c>
      <c r="J48" s="87">
        <v>717.5</v>
      </c>
      <c r="K48" s="118">
        <f t="shared" si="0"/>
        <v>1774.9999999999998</v>
      </c>
      <c r="L48" s="118">
        <f t="shared" si="1"/>
        <v>275</v>
      </c>
      <c r="M48" s="64">
        <v>760</v>
      </c>
      <c r="N48" s="66">
        <f t="shared" si="2"/>
        <v>1772.5000000000002</v>
      </c>
      <c r="O48" s="67"/>
      <c r="P48" s="66">
        <f t="shared" si="3"/>
        <v>1477.5</v>
      </c>
      <c r="Q48" s="66">
        <f t="shared" si="4"/>
        <v>1502.5</v>
      </c>
      <c r="R48" s="66">
        <f t="shared" si="5"/>
        <v>3822.5</v>
      </c>
      <c r="S48" s="66">
        <f t="shared" si="6"/>
        <v>23497.5</v>
      </c>
      <c r="T48" s="97" t="s">
        <v>93</v>
      </c>
    </row>
    <row r="49" spans="1:20" ht="15.75" thickBot="1" x14ac:dyDescent="0.3">
      <c r="A49" s="171">
        <v>44</v>
      </c>
      <c r="B49" s="116"/>
      <c r="C49" s="35" t="s">
        <v>1338</v>
      </c>
      <c r="D49" s="35" t="s">
        <v>131</v>
      </c>
      <c r="E49" s="35" t="s">
        <v>184</v>
      </c>
      <c r="F49" s="117" t="s">
        <v>92</v>
      </c>
      <c r="G49" s="87">
        <v>25000</v>
      </c>
      <c r="H49" s="87">
        <v>0</v>
      </c>
      <c r="I49" s="118">
        <v>25</v>
      </c>
      <c r="J49" s="87">
        <v>717.5</v>
      </c>
      <c r="K49" s="118">
        <f t="shared" si="0"/>
        <v>1774.9999999999998</v>
      </c>
      <c r="L49" s="118">
        <f t="shared" si="1"/>
        <v>275</v>
      </c>
      <c r="M49" s="64">
        <v>760</v>
      </c>
      <c r="N49" s="66">
        <f t="shared" si="2"/>
        <v>1772.5000000000002</v>
      </c>
      <c r="O49" s="67"/>
      <c r="P49" s="66">
        <f t="shared" si="3"/>
        <v>1477.5</v>
      </c>
      <c r="Q49" s="66">
        <f t="shared" si="4"/>
        <v>1502.5</v>
      </c>
      <c r="R49" s="66">
        <f t="shared" si="5"/>
        <v>3822.5</v>
      </c>
      <c r="S49" s="66">
        <f t="shared" si="6"/>
        <v>23497.5</v>
      </c>
      <c r="T49" s="97" t="s">
        <v>93</v>
      </c>
    </row>
    <row r="50" spans="1:20" ht="15.75" thickBot="1" x14ac:dyDescent="0.3">
      <c r="A50" s="171">
        <v>45</v>
      </c>
      <c r="B50" s="116"/>
      <c r="C50" s="35" t="s">
        <v>150</v>
      </c>
      <c r="D50" s="35" t="s">
        <v>131</v>
      </c>
      <c r="E50" s="35" t="s">
        <v>180</v>
      </c>
      <c r="F50" s="117" t="s">
        <v>92</v>
      </c>
      <c r="G50" s="87">
        <v>25000</v>
      </c>
      <c r="H50" s="87">
        <v>0</v>
      </c>
      <c r="I50" s="118">
        <v>25</v>
      </c>
      <c r="J50" s="87">
        <v>717.5</v>
      </c>
      <c r="K50" s="118">
        <f t="shared" si="0"/>
        <v>1774.9999999999998</v>
      </c>
      <c r="L50" s="118">
        <f t="shared" si="1"/>
        <v>275</v>
      </c>
      <c r="M50" s="64">
        <v>760</v>
      </c>
      <c r="N50" s="66">
        <f t="shared" si="2"/>
        <v>1772.5000000000002</v>
      </c>
      <c r="O50" s="67"/>
      <c r="P50" s="66">
        <f t="shared" si="3"/>
        <v>1477.5</v>
      </c>
      <c r="Q50" s="66">
        <f t="shared" si="4"/>
        <v>1502.5</v>
      </c>
      <c r="R50" s="66">
        <f t="shared" si="5"/>
        <v>3822.5</v>
      </c>
      <c r="S50" s="66">
        <f t="shared" si="6"/>
        <v>23497.5</v>
      </c>
      <c r="T50" s="97" t="s">
        <v>93</v>
      </c>
    </row>
    <row r="51" spans="1:20" ht="15.75" thickBot="1" x14ac:dyDescent="0.3">
      <c r="A51" s="171">
        <v>46</v>
      </c>
      <c r="B51" s="116"/>
      <c r="C51" s="35" t="s">
        <v>154</v>
      </c>
      <c r="D51" s="35" t="s">
        <v>131</v>
      </c>
      <c r="E51" s="35" t="s">
        <v>180</v>
      </c>
      <c r="F51" s="117" t="s">
        <v>92</v>
      </c>
      <c r="G51" s="87">
        <v>25000</v>
      </c>
      <c r="H51" s="87">
        <v>0</v>
      </c>
      <c r="I51" s="118">
        <v>25</v>
      </c>
      <c r="J51" s="87">
        <v>717.5</v>
      </c>
      <c r="K51" s="118">
        <f t="shared" si="0"/>
        <v>1774.9999999999998</v>
      </c>
      <c r="L51" s="118">
        <f t="shared" si="1"/>
        <v>275</v>
      </c>
      <c r="M51" s="64">
        <v>760</v>
      </c>
      <c r="N51" s="66">
        <f t="shared" si="2"/>
        <v>1772.5000000000002</v>
      </c>
      <c r="O51" s="67"/>
      <c r="P51" s="66">
        <f t="shared" si="3"/>
        <v>1477.5</v>
      </c>
      <c r="Q51" s="66">
        <f t="shared" si="4"/>
        <v>1502.5</v>
      </c>
      <c r="R51" s="66">
        <f t="shared" si="5"/>
        <v>3822.5</v>
      </c>
      <c r="S51" s="66">
        <f t="shared" si="6"/>
        <v>23497.5</v>
      </c>
      <c r="T51" s="97" t="s">
        <v>93</v>
      </c>
    </row>
    <row r="52" spans="1:20" ht="15.75" thickBot="1" x14ac:dyDescent="0.3">
      <c r="A52" s="171">
        <v>47</v>
      </c>
      <c r="B52" s="116"/>
      <c r="C52" s="35" t="s">
        <v>76</v>
      </c>
      <c r="D52" s="35" t="s">
        <v>91</v>
      </c>
      <c r="E52" s="35" t="s">
        <v>83</v>
      </c>
      <c r="F52" s="117" t="s">
        <v>92</v>
      </c>
      <c r="G52" s="87">
        <v>31000</v>
      </c>
      <c r="H52" s="87">
        <v>0</v>
      </c>
      <c r="I52" s="118">
        <v>25</v>
      </c>
      <c r="J52" s="87">
        <v>889.7</v>
      </c>
      <c r="K52" s="118">
        <f t="shared" ref="K52:K89" si="7">+G52*7.1%</f>
        <v>2201</v>
      </c>
      <c r="L52" s="118">
        <f t="shared" ref="L52:L89" si="8">+G52*1.1%</f>
        <v>341.00000000000006</v>
      </c>
      <c r="M52" s="64">
        <v>942.4</v>
      </c>
      <c r="N52" s="66">
        <f t="shared" ref="N52:N89" si="9">+G52*7.09%</f>
        <v>2197.9</v>
      </c>
      <c r="O52" s="67"/>
      <c r="P52" s="66">
        <f t="shared" ref="P52:P89" si="10">+J52+M52</f>
        <v>1832.1</v>
      </c>
      <c r="Q52" s="66">
        <f t="shared" ref="Q52:Q89" si="11">+H52+I52+J52+M52+O52</f>
        <v>1857.1</v>
      </c>
      <c r="R52" s="66">
        <f t="shared" ref="R52:R89" si="12">+K52+L52+N52</f>
        <v>4739.8999999999996</v>
      </c>
      <c r="S52" s="66">
        <f t="shared" ref="S52:S89" si="13">+G52-Q52</f>
        <v>29142.9</v>
      </c>
      <c r="T52" s="97" t="s">
        <v>93</v>
      </c>
    </row>
    <row r="53" spans="1:20" ht="15.75" thickBot="1" x14ac:dyDescent="0.3">
      <c r="A53" s="171">
        <v>48</v>
      </c>
      <c r="B53" s="116"/>
      <c r="C53" s="35" t="s">
        <v>77</v>
      </c>
      <c r="D53" s="35" t="s">
        <v>91</v>
      </c>
      <c r="E53" s="35" t="s">
        <v>84</v>
      </c>
      <c r="F53" s="117" t="s">
        <v>92</v>
      </c>
      <c r="G53" s="87">
        <v>22000</v>
      </c>
      <c r="H53" s="87">
        <v>0</v>
      </c>
      <c r="I53" s="118">
        <v>25</v>
      </c>
      <c r="J53" s="87">
        <v>631.4</v>
      </c>
      <c r="K53" s="118">
        <f t="shared" si="7"/>
        <v>1561.9999999999998</v>
      </c>
      <c r="L53" s="118">
        <f t="shared" si="8"/>
        <v>242.00000000000003</v>
      </c>
      <c r="M53" s="64">
        <v>668.8</v>
      </c>
      <c r="N53" s="66">
        <f t="shared" si="9"/>
        <v>1559.8000000000002</v>
      </c>
      <c r="O53" s="67"/>
      <c r="P53" s="66">
        <f t="shared" si="10"/>
        <v>1300.1999999999998</v>
      </c>
      <c r="Q53" s="66">
        <f t="shared" si="11"/>
        <v>1325.1999999999998</v>
      </c>
      <c r="R53" s="66">
        <f t="shared" si="12"/>
        <v>3363.8</v>
      </c>
      <c r="S53" s="66">
        <f t="shared" si="13"/>
        <v>20674.8</v>
      </c>
      <c r="T53" s="97" t="s">
        <v>93</v>
      </c>
    </row>
    <row r="54" spans="1:20" ht="15.75" thickBot="1" x14ac:dyDescent="0.3">
      <c r="A54" s="171">
        <v>49</v>
      </c>
      <c r="B54" s="116"/>
      <c r="C54" s="35" t="s">
        <v>78</v>
      </c>
      <c r="D54" s="35" t="s">
        <v>91</v>
      </c>
      <c r="E54" s="35" t="s">
        <v>86</v>
      </c>
      <c r="F54" s="117" t="s">
        <v>92</v>
      </c>
      <c r="G54" s="87">
        <v>45000</v>
      </c>
      <c r="H54" s="87">
        <v>1148.33</v>
      </c>
      <c r="I54" s="118">
        <v>25</v>
      </c>
      <c r="J54" s="87">
        <v>1291.5</v>
      </c>
      <c r="K54" s="118">
        <f t="shared" si="7"/>
        <v>3194.9999999999995</v>
      </c>
      <c r="L54" s="118">
        <f t="shared" si="8"/>
        <v>495.00000000000006</v>
      </c>
      <c r="M54" s="64">
        <v>1368</v>
      </c>
      <c r="N54" s="66">
        <f t="shared" si="9"/>
        <v>3190.5</v>
      </c>
      <c r="O54" s="67"/>
      <c r="P54" s="66">
        <f t="shared" si="10"/>
        <v>2659.5</v>
      </c>
      <c r="Q54" s="66">
        <f t="shared" si="11"/>
        <v>3832.83</v>
      </c>
      <c r="R54" s="66">
        <f t="shared" si="12"/>
        <v>6880.5</v>
      </c>
      <c r="S54" s="66">
        <f t="shared" si="13"/>
        <v>41167.17</v>
      </c>
      <c r="T54" s="97" t="s">
        <v>93</v>
      </c>
    </row>
    <row r="55" spans="1:20" ht="15.75" thickBot="1" x14ac:dyDescent="0.3">
      <c r="A55" s="171">
        <v>50</v>
      </c>
      <c r="B55" s="116"/>
      <c r="C55" s="35" t="s">
        <v>79</v>
      </c>
      <c r="D55" s="35" t="s">
        <v>91</v>
      </c>
      <c r="E55" s="35" t="s">
        <v>87</v>
      </c>
      <c r="F55" s="117" t="s">
        <v>92</v>
      </c>
      <c r="G55" s="87">
        <v>31000</v>
      </c>
      <c r="H55" s="87">
        <v>0</v>
      </c>
      <c r="I55" s="118">
        <v>25</v>
      </c>
      <c r="J55" s="87">
        <v>889.7</v>
      </c>
      <c r="K55" s="118">
        <f t="shared" si="7"/>
        <v>2201</v>
      </c>
      <c r="L55" s="118">
        <f t="shared" si="8"/>
        <v>341.00000000000006</v>
      </c>
      <c r="M55" s="64">
        <v>1368</v>
      </c>
      <c r="N55" s="66">
        <f t="shared" si="9"/>
        <v>2197.9</v>
      </c>
      <c r="O55" s="67"/>
      <c r="P55" s="66">
        <f t="shared" si="10"/>
        <v>2257.6999999999998</v>
      </c>
      <c r="Q55" s="66">
        <f t="shared" si="11"/>
        <v>2282.6999999999998</v>
      </c>
      <c r="R55" s="66">
        <f t="shared" si="12"/>
        <v>4739.8999999999996</v>
      </c>
      <c r="S55" s="66">
        <f t="shared" si="13"/>
        <v>28717.3</v>
      </c>
      <c r="T55" s="97" t="s">
        <v>93</v>
      </c>
    </row>
    <row r="56" spans="1:20" ht="15.75" thickBot="1" x14ac:dyDescent="0.3">
      <c r="A56" s="171">
        <v>51</v>
      </c>
      <c r="B56" s="116"/>
      <c r="C56" s="35" t="s">
        <v>80</v>
      </c>
      <c r="D56" s="35" t="s">
        <v>91</v>
      </c>
      <c r="E56" s="35" t="s">
        <v>88</v>
      </c>
      <c r="F56" s="117" t="s">
        <v>92</v>
      </c>
      <c r="G56" s="87">
        <v>35000</v>
      </c>
      <c r="H56" s="87">
        <v>0</v>
      </c>
      <c r="I56" s="118">
        <v>25</v>
      </c>
      <c r="J56" s="87">
        <v>1004.5</v>
      </c>
      <c r="K56" s="118">
        <f t="shared" si="7"/>
        <v>2485</v>
      </c>
      <c r="L56" s="118">
        <f t="shared" si="8"/>
        <v>385.00000000000006</v>
      </c>
      <c r="M56" s="64">
        <v>1064</v>
      </c>
      <c r="N56" s="66">
        <f t="shared" si="9"/>
        <v>2481.5</v>
      </c>
      <c r="O56" s="67"/>
      <c r="P56" s="66">
        <f t="shared" si="10"/>
        <v>2068.5</v>
      </c>
      <c r="Q56" s="66">
        <f t="shared" si="11"/>
        <v>2093.5</v>
      </c>
      <c r="R56" s="66">
        <f t="shared" si="12"/>
        <v>5351.5</v>
      </c>
      <c r="S56" s="66">
        <f t="shared" si="13"/>
        <v>32906.5</v>
      </c>
      <c r="T56" s="97" t="s">
        <v>93</v>
      </c>
    </row>
    <row r="57" spans="1:20" ht="15.75" thickBot="1" x14ac:dyDescent="0.3">
      <c r="A57" s="171">
        <v>52</v>
      </c>
      <c r="B57" s="116"/>
      <c r="C57" s="35" t="s">
        <v>81</v>
      </c>
      <c r="D57" s="35" t="s">
        <v>91</v>
      </c>
      <c r="E57" s="35" t="s">
        <v>85</v>
      </c>
      <c r="F57" s="117" t="s">
        <v>92</v>
      </c>
      <c r="G57" s="87">
        <v>31500</v>
      </c>
      <c r="H57" s="87">
        <v>0</v>
      </c>
      <c r="I57" s="118">
        <v>25</v>
      </c>
      <c r="J57" s="87">
        <v>904.05</v>
      </c>
      <c r="K57" s="118">
        <f t="shared" si="7"/>
        <v>2236.5</v>
      </c>
      <c r="L57" s="118">
        <f t="shared" si="8"/>
        <v>346.50000000000006</v>
      </c>
      <c r="M57" s="64">
        <v>957.6</v>
      </c>
      <c r="N57" s="66">
        <f t="shared" si="9"/>
        <v>2233.3500000000004</v>
      </c>
      <c r="O57" s="67"/>
      <c r="P57" s="66">
        <f t="shared" si="10"/>
        <v>1861.65</v>
      </c>
      <c r="Q57" s="66">
        <f t="shared" si="11"/>
        <v>1886.65</v>
      </c>
      <c r="R57" s="66">
        <f t="shared" si="12"/>
        <v>4816.3500000000004</v>
      </c>
      <c r="S57" s="66">
        <f t="shared" si="13"/>
        <v>29613.35</v>
      </c>
      <c r="T57" s="97" t="s">
        <v>93</v>
      </c>
    </row>
    <row r="58" spans="1:20" ht="15.75" thickBot="1" x14ac:dyDescent="0.3">
      <c r="A58" s="171">
        <v>53</v>
      </c>
      <c r="B58" s="116"/>
      <c r="C58" s="35" t="s">
        <v>82</v>
      </c>
      <c r="D58" s="35" t="s">
        <v>91</v>
      </c>
      <c r="E58" s="35" t="s">
        <v>89</v>
      </c>
      <c r="F58" s="117" t="s">
        <v>92</v>
      </c>
      <c r="G58" s="87">
        <v>20900</v>
      </c>
      <c r="H58" s="85">
        <v>0</v>
      </c>
      <c r="I58" s="118">
        <v>25</v>
      </c>
      <c r="J58" s="139">
        <v>599.83000000000004</v>
      </c>
      <c r="K58" s="118">
        <f t="shared" si="7"/>
        <v>1483.8999999999999</v>
      </c>
      <c r="L58" s="118">
        <f t="shared" si="8"/>
        <v>229.90000000000003</v>
      </c>
      <c r="M58" s="83">
        <v>635.36</v>
      </c>
      <c r="N58" s="66">
        <f t="shared" si="9"/>
        <v>1481.8100000000002</v>
      </c>
      <c r="O58" s="67"/>
      <c r="P58" s="66">
        <f t="shared" si="10"/>
        <v>1235.19</v>
      </c>
      <c r="Q58" s="66">
        <f t="shared" si="11"/>
        <v>1260.19</v>
      </c>
      <c r="R58" s="66">
        <f t="shared" si="12"/>
        <v>3195.61</v>
      </c>
      <c r="S58" s="66">
        <f t="shared" si="13"/>
        <v>19639.810000000001</v>
      </c>
      <c r="T58" s="97" t="s">
        <v>93</v>
      </c>
    </row>
    <row r="59" spans="1:20" ht="15.75" thickBot="1" x14ac:dyDescent="0.3">
      <c r="A59" s="171">
        <v>54</v>
      </c>
      <c r="B59" s="116"/>
      <c r="C59" s="35" t="s">
        <v>620</v>
      </c>
      <c r="D59" s="35" t="s">
        <v>91</v>
      </c>
      <c r="E59" s="35" t="s">
        <v>90</v>
      </c>
      <c r="F59" s="117" t="s">
        <v>92</v>
      </c>
      <c r="G59" s="87">
        <v>35000</v>
      </c>
      <c r="H59" s="85">
        <v>0</v>
      </c>
      <c r="I59" s="118">
        <v>25</v>
      </c>
      <c r="J59" s="87">
        <v>1004.5</v>
      </c>
      <c r="K59" s="118">
        <f t="shared" si="7"/>
        <v>2485</v>
      </c>
      <c r="L59" s="118">
        <f t="shared" si="8"/>
        <v>385.00000000000006</v>
      </c>
      <c r="M59" s="64">
        <v>1064</v>
      </c>
      <c r="N59" s="66">
        <f t="shared" si="9"/>
        <v>2481.5</v>
      </c>
      <c r="O59" s="67"/>
      <c r="P59" s="66">
        <f t="shared" si="10"/>
        <v>2068.5</v>
      </c>
      <c r="Q59" s="66">
        <f t="shared" si="11"/>
        <v>2093.5</v>
      </c>
      <c r="R59" s="66">
        <f t="shared" si="12"/>
        <v>5351.5</v>
      </c>
      <c r="S59" s="66">
        <f t="shared" si="13"/>
        <v>32906.5</v>
      </c>
      <c r="T59" s="97" t="s">
        <v>93</v>
      </c>
    </row>
    <row r="60" spans="1:20" ht="15.75" thickBot="1" x14ac:dyDescent="0.3">
      <c r="A60" s="171">
        <v>55</v>
      </c>
      <c r="B60" s="116"/>
      <c r="C60" s="35" t="s">
        <v>1293</v>
      </c>
      <c r="D60" s="35" t="s">
        <v>91</v>
      </c>
      <c r="E60" s="35" t="s">
        <v>84</v>
      </c>
      <c r="F60" s="117" t="s">
        <v>92</v>
      </c>
      <c r="G60" s="87">
        <v>25000</v>
      </c>
      <c r="H60" s="85">
        <v>0</v>
      </c>
      <c r="I60" s="118">
        <v>25</v>
      </c>
      <c r="J60" s="139">
        <v>717.5</v>
      </c>
      <c r="K60" s="118">
        <f t="shared" si="7"/>
        <v>1774.9999999999998</v>
      </c>
      <c r="L60" s="118">
        <f t="shared" si="8"/>
        <v>275</v>
      </c>
      <c r="M60" s="83">
        <v>760</v>
      </c>
      <c r="N60" s="66">
        <f t="shared" si="9"/>
        <v>1772.5000000000002</v>
      </c>
      <c r="O60" s="67"/>
      <c r="P60" s="66">
        <f t="shared" si="10"/>
        <v>1477.5</v>
      </c>
      <c r="Q60" s="66">
        <f t="shared" si="11"/>
        <v>1502.5</v>
      </c>
      <c r="R60" s="66">
        <f t="shared" si="12"/>
        <v>3822.5</v>
      </c>
      <c r="S60" s="66">
        <f t="shared" si="13"/>
        <v>23497.5</v>
      </c>
      <c r="T60" s="91" t="s">
        <v>93</v>
      </c>
    </row>
    <row r="61" spans="1:20" ht="15.75" thickBot="1" x14ac:dyDescent="0.3">
      <c r="A61" s="171">
        <v>56</v>
      </c>
      <c r="B61" s="116"/>
      <c r="C61" s="35" t="s">
        <v>1353</v>
      </c>
      <c r="D61" s="35" t="s">
        <v>91</v>
      </c>
      <c r="E61" s="35" t="s">
        <v>90</v>
      </c>
      <c r="F61" s="117" t="s">
        <v>92</v>
      </c>
      <c r="G61" s="87">
        <v>45000</v>
      </c>
      <c r="H61" s="139">
        <v>1148.33</v>
      </c>
      <c r="I61" s="118">
        <v>25</v>
      </c>
      <c r="J61" s="139">
        <v>1291.5</v>
      </c>
      <c r="K61" s="118">
        <f t="shared" si="7"/>
        <v>3194.9999999999995</v>
      </c>
      <c r="L61" s="118">
        <f t="shared" si="8"/>
        <v>495.00000000000006</v>
      </c>
      <c r="M61" s="83">
        <v>1368</v>
      </c>
      <c r="N61" s="66">
        <f t="shared" si="9"/>
        <v>3190.5</v>
      </c>
      <c r="O61" s="67"/>
      <c r="P61" s="66">
        <f t="shared" si="10"/>
        <v>2659.5</v>
      </c>
      <c r="Q61" s="66">
        <f t="shared" si="11"/>
        <v>3832.83</v>
      </c>
      <c r="R61" s="66">
        <f t="shared" si="12"/>
        <v>6880.5</v>
      </c>
      <c r="S61" s="66">
        <f t="shared" si="13"/>
        <v>41167.17</v>
      </c>
      <c r="T61" s="91" t="s">
        <v>93</v>
      </c>
    </row>
    <row r="62" spans="1:20" ht="15.75" thickBot="1" x14ac:dyDescent="0.3">
      <c r="A62" s="171">
        <v>57</v>
      </c>
      <c r="B62" s="116"/>
      <c r="C62" s="35" t="s">
        <v>1362</v>
      </c>
      <c r="D62" s="35" t="s">
        <v>91</v>
      </c>
      <c r="E62" s="35" t="s">
        <v>83</v>
      </c>
      <c r="F62" s="117" t="s">
        <v>92</v>
      </c>
      <c r="G62" s="87">
        <v>45000</v>
      </c>
      <c r="H62" s="139">
        <v>1148.33</v>
      </c>
      <c r="I62" s="118">
        <v>25</v>
      </c>
      <c r="J62" s="139">
        <v>1291.5</v>
      </c>
      <c r="K62" s="118">
        <f t="shared" si="7"/>
        <v>3194.9999999999995</v>
      </c>
      <c r="L62" s="118">
        <f t="shared" si="8"/>
        <v>495.00000000000006</v>
      </c>
      <c r="M62" s="83">
        <v>1368</v>
      </c>
      <c r="N62" s="66">
        <f t="shared" si="9"/>
        <v>3190.5</v>
      </c>
      <c r="O62" s="67"/>
      <c r="P62" s="66">
        <f t="shared" si="10"/>
        <v>2659.5</v>
      </c>
      <c r="Q62" s="66">
        <f t="shared" si="11"/>
        <v>3832.83</v>
      </c>
      <c r="R62" s="66">
        <f t="shared" si="12"/>
        <v>6880.5</v>
      </c>
      <c r="S62" s="66">
        <f t="shared" si="13"/>
        <v>41167.17</v>
      </c>
      <c r="T62" s="91" t="s">
        <v>93</v>
      </c>
    </row>
    <row r="63" spans="1:20" ht="15.75" thickBot="1" x14ac:dyDescent="0.3">
      <c r="A63" s="171">
        <v>58</v>
      </c>
      <c r="B63" s="116"/>
      <c r="C63" s="35" t="s">
        <v>95</v>
      </c>
      <c r="D63" s="35" t="s">
        <v>94</v>
      </c>
      <c r="E63" s="35" t="s">
        <v>123</v>
      </c>
      <c r="F63" s="117" t="s">
        <v>92</v>
      </c>
      <c r="G63" s="87">
        <v>20900</v>
      </c>
      <c r="H63" s="85">
        <v>0</v>
      </c>
      <c r="I63" s="118">
        <v>25</v>
      </c>
      <c r="J63" s="85">
        <v>599.83000000000004</v>
      </c>
      <c r="K63" s="118">
        <f t="shared" si="7"/>
        <v>1483.8999999999999</v>
      </c>
      <c r="L63" s="118">
        <f t="shared" si="8"/>
        <v>229.90000000000003</v>
      </c>
      <c r="M63" s="65">
        <v>635.36</v>
      </c>
      <c r="N63" s="66">
        <f t="shared" si="9"/>
        <v>1481.8100000000002</v>
      </c>
      <c r="O63" s="67"/>
      <c r="P63" s="66">
        <f t="shared" si="10"/>
        <v>1235.19</v>
      </c>
      <c r="Q63" s="66">
        <f t="shared" si="11"/>
        <v>1260.19</v>
      </c>
      <c r="R63" s="66">
        <f t="shared" si="12"/>
        <v>3195.61</v>
      </c>
      <c r="S63" s="66">
        <f t="shared" si="13"/>
        <v>19639.810000000001</v>
      </c>
      <c r="T63" s="97" t="s">
        <v>93</v>
      </c>
    </row>
    <row r="64" spans="1:20" ht="15.75" thickBot="1" x14ac:dyDescent="0.3">
      <c r="A64" s="171">
        <v>59</v>
      </c>
      <c r="B64" s="116"/>
      <c r="C64" s="35" t="s">
        <v>96</v>
      </c>
      <c r="D64" s="35" t="s">
        <v>94</v>
      </c>
      <c r="E64" s="35" t="s">
        <v>122</v>
      </c>
      <c r="F64" s="117" t="s">
        <v>92</v>
      </c>
      <c r="G64" s="87">
        <v>20900</v>
      </c>
      <c r="H64" s="85">
        <v>0</v>
      </c>
      <c r="I64" s="118">
        <v>25</v>
      </c>
      <c r="J64" s="85">
        <v>599.83000000000004</v>
      </c>
      <c r="K64" s="118">
        <f t="shared" si="7"/>
        <v>1483.8999999999999</v>
      </c>
      <c r="L64" s="118">
        <f t="shared" si="8"/>
        <v>229.90000000000003</v>
      </c>
      <c r="M64" s="65">
        <v>635.36</v>
      </c>
      <c r="N64" s="66">
        <f t="shared" si="9"/>
        <v>1481.8100000000002</v>
      </c>
      <c r="O64" s="67"/>
      <c r="P64" s="66">
        <f t="shared" si="10"/>
        <v>1235.19</v>
      </c>
      <c r="Q64" s="66">
        <f t="shared" si="11"/>
        <v>1260.19</v>
      </c>
      <c r="R64" s="66">
        <f t="shared" si="12"/>
        <v>3195.61</v>
      </c>
      <c r="S64" s="66">
        <f t="shared" si="13"/>
        <v>19639.810000000001</v>
      </c>
      <c r="T64" s="97" t="s">
        <v>93</v>
      </c>
    </row>
    <row r="65" spans="1:20" ht="15.75" thickBot="1" x14ac:dyDescent="0.3">
      <c r="A65" s="171">
        <v>60</v>
      </c>
      <c r="B65" s="116"/>
      <c r="C65" s="35" t="s">
        <v>97</v>
      </c>
      <c r="D65" s="35" t="s">
        <v>94</v>
      </c>
      <c r="E65" s="35" t="s">
        <v>84</v>
      </c>
      <c r="F65" s="117" t="s">
        <v>92</v>
      </c>
      <c r="G65" s="87">
        <v>20900</v>
      </c>
      <c r="H65" s="85">
        <v>0</v>
      </c>
      <c r="I65" s="118">
        <v>25</v>
      </c>
      <c r="J65" s="85">
        <v>599.83000000000004</v>
      </c>
      <c r="K65" s="118">
        <f t="shared" si="7"/>
        <v>1483.8999999999999</v>
      </c>
      <c r="L65" s="118">
        <f t="shared" si="8"/>
        <v>229.90000000000003</v>
      </c>
      <c r="M65" s="65">
        <v>635.36</v>
      </c>
      <c r="N65" s="66">
        <f t="shared" si="9"/>
        <v>1481.8100000000002</v>
      </c>
      <c r="O65" s="67"/>
      <c r="P65" s="66">
        <f t="shared" si="10"/>
        <v>1235.19</v>
      </c>
      <c r="Q65" s="66">
        <f t="shared" si="11"/>
        <v>1260.19</v>
      </c>
      <c r="R65" s="66">
        <f t="shared" si="12"/>
        <v>3195.61</v>
      </c>
      <c r="S65" s="66">
        <f t="shared" si="13"/>
        <v>19639.810000000001</v>
      </c>
      <c r="T65" s="97" t="s">
        <v>93</v>
      </c>
    </row>
    <row r="66" spans="1:20" ht="15.75" thickBot="1" x14ac:dyDescent="0.3">
      <c r="A66" s="171">
        <v>61</v>
      </c>
      <c r="B66" s="116"/>
      <c r="C66" s="35" t="s">
        <v>98</v>
      </c>
      <c r="D66" s="35" t="s">
        <v>94</v>
      </c>
      <c r="E66" s="35" t="s">
        <v>122</v>
      </c>
      <c r="F66" s="117" t="s">
        <v>92</v>
      </c>
      <c r="G66" s="87">
        <v>19800</v>
      </c>
      <c r="H66" s="85">
        <v>0</v>
      </c>
      <c r="I66" s="118">
        <v>25</v>
      </c>
      <c r="J66" s="85">
        <v>568.26</v>
      </c>
      <c r="K66" s="118">
        <f t="shared" si="7"/>
        <v>1405.8</v>
      </c>
      <c r="L66" s="118">
        <f t="shared" si="8"/>
        <v>217.8</v>
      </c>
      <c r="M66" s="65">
        <v>601.91999999999996</v>
      </c>
      <c r="N66" s="66">
        <f t="shared" si="9"/>
        <v>1403.8200000000002</v>
      </c>
      <c r="O66" s="67"/>
      <c r="P66" s="66">
        <f t="shared" si="10"/>
        <v>1170.1799999999998</v>
      </c>
      <c r="Q66" s="66">
        <f t="shared" si="11"/>
        <v>1195.1799999999998</v>
      </c>
      <c r="R66" s="66">
        <f t="shared" si="12"/>
        <v>3027.42</v>
      </c>
      <c r="S66" s="66">
        <f t="shared" si="13"/>
        <v>18604.82</v>
      </c>
      <c r="T66" s="97" t="s">
        <v>93</v>
      </c>
    </row>
    <row r="67" spans="1:20" ht="15.75" thickBot="1" x14ac:dyDescent="0.3">
      <c r="A67" s="171">
        <v>62</v>
      </c>
      <c r="B67" s="116"/>
      <c r="C67" s="35" t="s">
        <v>99</v>
      </c>
      <c r="D67" s="35" t="s">
        <v>94</v>
      </c>
      <c r="E67" s="35" t="s">
        <v>124</v>
      </c>
      <c r="F67" s="117" t="s">
        <v>92</v>
      </c>
      <c r="G67" s="87">
        <v>16500</v>
      </c>
      <c r="H67" s="85">
        <v>0</v>
      </c>
      <c r="I67" s="118">
        <v>25</v>
      </c>
      <c r="J67" s="85">
        <v>473.55</v>
      </c>
      <c r="K67" s="118">
        <f t="shared" si="7"/>
        <v>1171.5</v>
      </c>
      <c r="L67" s="118">
        <f t="shared" si="8"/>
        <v>181.50000000000003</v>
      </c>
      <c r="M67" s="65">
        <v>501.6</v>
      </c>
      <c r="N67" s="66">
        <f t="shared" si="9"/>
        <v>1169.8500000000001</v>
      </c>
      <c r="O67" s="67"/>
      <c r="P67" s="66">
        <f t="shared" si="10"/>
        <v>975.15000000000009</v>
      </c>
      <c r="Q67" s="66">
        <f t="shared" si="11"/>
        <v>1000.1500000000001</v>
      </c>
      <c r="R67" s="66">
        <f t="shared" si="12"/>
        <v>2522.8500000000004</v>
      </c>
      <c r="S67" s="66">
        <f t="shared" si="13"/>
        <v>15499.85</v>
      </c>
      <c r="T67" s="97" t="s">
        <v>93</v>
      </c>
    </row>
    <row r="68" spans="1:20" ht="15.75" thickBot="1" x14ac:dyDescent="0.3">
      <c r="A68" s="171">
        <v>63</v>
      </c>
      <c r="B68" s="116"/>
      <c r="C68" s="35" t="s">
        <v>100</v>
      </c>
      <c r="D68" s="35" t="s">
        <v>94</v>
      </c>
      <c r="E68" s="35" t="s">
        <v>125</v>
      </c>
      <c r="F68" s="117" t="s">
        <v>92</v>
      </c>
      <c r="G68" s="87">
        <v>19800</v>
      </c>
      <c r="H68" s="85">
        <v>0</v>
      </c>
      <c r="I68" s="118">
        <v>25</v>
      </c>
      <c r="J68" s="85">
        <v>568.26</v>
      </c>
      <c r="K68" s="118">
        <f t="shared" si="7"/>
        <v>1405.8</v>
      </c>
      <c r="L68" s="118">
        <f t="shared" si="8"/>
        <v>217.8</v>
      </c>
      <c r="M68" s="65">
        <v>601.91999999999996</v>
      </c>
      <c r="N68" s="66">
        <f t="shared" si="9"/>
        <v>1403.8200000000002</v>
      </c>
      <c r="O68" s="67"/>
      <c r="P68" s="66">
        <f t="shared" si="10"/>
        <v>1170.1799999999998</v>
      </c>
      <c r="Q68" s="66">
        <f t="shared" si="11"/>
        <v>1195.1799999999998</v>
      </c>
      <c r="R68" s="66">
        <f t="shared" si="12"/>
        <v>3027.42</v>
      </c>
      <c r="S68" s="66">
        <f t="shared" si="13"/>
        <v>18604.82</v>
      </c>
      <c r="T68" s="97" t="s">
        <v>93</v>
      </c>
    </row>
    <row r="69" spans="1:20" ht="15.75" thickBot="1" x14ac:dyDescent="0.3">
      <c r="A69" s="171">
        <v>64</v>
      </c>
      <c r="B69" s="116"/>
      <c r="C69" s="35" t="s">
        <v>101</v>
      </c>
      <c r="D69" s="35" t="s">
        <v>94</v>
      </c>
      <c r="E69" s="35" t="s">
        <v>123</v>
      </c>
      <c r="F69" s="117" t="s">
        <v>92</v>
      </c>
      <c r="G69" s="87">
        <v>20900</v>
      </c>
      <c r="H69" s="85">
        <v>0</v>
      </c>
      <c r="I69" s="118">
        <v>25</v>
      </c>
      <c r="J69" s="85">
        <v>599.83000000000004</v>
      </c>
      <c r="K69" s="118">
        <f t="shared" si="7"/>
        <v>1483.8999999999999</v>
      </c>
      <c r="L69" s="118">
        <f t="shared" si="8"/>
        <v>229.90000000000003</v>
      </c>
      <c r="M69" s="65">
        <v>635.36</v>
      </c>
      <c r="N69" s="66">
        <f t="shared" si="9"/>
        <v>1481.8100000000002</v>
      </c>
      <c r="O69" s="67"/>
      <c r="P69" s="66">
        <f t="shared" si="10"/>
        <v>1235.19</v>
      </c>
      <c r="Q69" s="66">
        <f t="shared" si="11"/>
        <v>1260.19</v>
      </c>
      <c r="R69" s="66">
        <f t="shared" si="12"/>
        <v>3195.61</v>
      </c>
      <c r="S69" s="66">
        <f t="shared" si="13"/>
        <v>19639.810000000001</v>
      </c>
      <c r="T69" s="97" t="s">
        <v>93</v>
      </c>
    </row>
    <row r="70" spans="1:20" ht="15.75" thickBot="1" x14ac:dyDescent="0.3">
      <c r="A70" s="171">
        <v>65</v>
      </c>
      <c r="B70" s="116"/>
      <c r="C70" s="35" t="s">
        <v>102</v>
      </c>
      <c r="D70" s="35" t="s">
        <v>94</v>
      </c>
      <c r="E70" s="35" t="s">
        <v>125</v>
      </c>
      <c r="F70" s="117" t="s">
        <v>92</v>
      </c>
      <c r="G70" s="87">
        <v>19800</v>
      </c>
      <c r="H70" s="85">
        <v>0</v>
      </c>
      <c r="I70" s="118">
        <v>25</v>
      </c>
      <c r="J70" s="85">
        <v>568.26</v>
      </c>
      <c r="K70" s="118">
        <f t="shared" si="7"/>
        <v>1405.8</v>
      </c>
      <c r="L70" s="118">
        <f t="shared" si="8"/>
        <v>217.8</v>
      </c>
      <c r="M70" s="65">
        <v>601.91999999999996</v>
      </c>
      <c r="N70" s="66">
        <f t="shared" si="9"/>
        <v>1403.8200000000002</v>
      </c>
      <c r="O70" s="67"/>
      <c r="P70" s="66">
        <f t="shared" si="10"/>
        <v>1170.1799999999998</v>
      </c>
      <c r="Q70" s="66">
        <f t="shared" si="11"/>
        <v>1195.1799999999998</v>
      </c>
      <c r="R70" s="66">
        <f t="shared" si="12"/>
        <v>3027.42</v>
      </c>
      <c r="S70" s="66">
        <f t="shared" si="13"/>
        <v>18604.82</v>
      </c>
      <c r="T70" s="97" t="s">
        <v>93</v>
      </c>
    </row>
    <row r="71" spans="1:20" ht="15.75" thickBot="1" x14ac:dyDescent="0.3">
      <c r="A71" s="171">
        <v>66</v>
      </c>
      <c r="B71" s="116"/>
      <c r="C71" s="35" t="s">
        <v>103</v>
      </c>
      <c r="D71" s="35" t="s">
        <v>94</v>
      </c>
      <c r="E71" s="35" t="s">
        <v>84</v>
      </c>
      <c r="F71" s="117" t="s">
        <v>92</v>
      </c>
      <c r="G71" s="87">
        <v>20900</v>
      </c>
      <c r="H71" s="85">
        <v>0</v>
      </c>
      <c r="I71" s="118">
        <v>25</v>
      </c>
      <c r="J71" s="85">
        <v>599.83000000000004</v>
      </c>
      <c r="K71" s="118">
        <f t="shared" si="7"/>
        <v>1483.8999999999999</v>
      </c>
      <c r="L71" s="118">
        <f t="shared" si="8"/>
        <v>229.90000000000003</v>
      </c>
      <c r="M71" s="65">
        <v>635.36</v>
      </c>
      <c r="N71" s="66">
        <f t="shared" si="9"/>
        <v>1481.8100000000002</v>
      </c>
      <c r="O71" s="67"/>
      <c r="P71" s="66">
        <f t="shared" si="10"/>
        <v>1235.19</v>
      </c>
      <c r="Q71" s="66">
        <f t="shared" si="11"/>
        <v>1260.19</v>
      </c>
      <c r="R71" s="66">
        <f t="shared" si="12"/>
        <v>3195.61</v>
      </c>
      <c r="S71" s="66">
        <f t="shared" si="13"/>
        <v>19639.810000000001</v>
      </c>
      <c r="T71" s="97" t="s">
        <v>93</v>
      </c>
    </row>
    <row r="72" spans="1:20" ht="15.75" thickBot="1" x14ac:dyDescent="0.3">
      <c r="A72" s="171">
        <v>67</v>
      </c>
      <c r="B72" s="116"/>
      <c r="C72" s="35" t="s">
        <v>104</v>
      </c>
      <c r="D72" s="35" t="s">
        <v>94</v>
      </c>
      <c r="E72" s="35" t="s">
        <v>84</v>
      </c>
      <c r="F72" s="117" t="s">
        <v>92</v>
      </c>
      <c r="G72" s="87">
        <v>20900</v>
      </c>
      <c r="H72" s="85">
        <v>0</v>
      </c>
      <c r="I72" s="118">
        <v>25</v>
      </c>
      <c r="J72" s="85">
        <v>599.83000000000004</v>
      </c>
      <c r="K72" s="118">
        <f t="shared" si="7"/>
        <v>1483.8999999999999</v>
      </c>
      <c r="L72" s="118">
        <f t="shared" si="8"/>
        <v>229.90000000000003</v>
      </c>
      <c r="M72" s="65">
        <v>635.36</v>
      </c>
      <c r="N72" s="66">
        <f t="shared" si="9"/>
        <v>1481.8100000000002</v>
      </c>
      <c r="O72" s="67"/>
      <c r="P72" s="66">
        <f t="shared" si="10"/>
        <v>1235.19</v>
      </c>
      <c r="Q72" s="66">
        <f t="shared" si="11"/>
        <v>1260.19</v>
      </c>
      <c r="R72" s="66">
        <f t="shared" si="12"/>
        <v>3195.61</v>
      </c>
      <c r="S72" s="66">
        <f t="shared" si="13"/>
        <v>19639.810000000001</v>
      </c>
      <c r="T72" s="97" t="s">
        <v>93</v>
      </c>
    </row>
    <row r="73" spans="1:20" ht="15.75" thickBot="1" x14ac:dyDescent="0.3">
      <c r="A73" s="171">
        <v>68</v>
      </c>
      <c r="B73" s="116"/>
      <c r="C73" s="35" t="s">
        <v>105</v>
      </c>
      <c r="D73" s="35" t="s">
        <v>94</v>
      </c>
      <c r="E73" s="35" t="s">
        <v>125</v>
      </c>
      <c r="F73" s="117" t="s">
        <v>92</v>
      </c>
      <c r="G73" s="87">
        <v>19800</v>
      </c>
      <c r="H73" s="85">
        <v>0</v>
      </c>
      <c r="I73" s="118">
        <v>25</v>
      </c>
      <c r="J73" s="85">
        <v>568.26</v>
      </c>
      <c r="K73" s="118">
        <f t="shared" si="7"/>
        <v>1405.8</v>
      </c>
      <c r="L73" s="118">
        <f t="shared" si="8"/>
        <v>217.8</v>
      </c>
      <c r="M73" s="65">
        <v>601.91999999999996</v>
      </c>
      <c r="N73" s="66">
        <f t="shared" si="9"/>
        <v>1403.8200000000002</v>
      </c>
      <c r="O73" s="67"/>
      <c r="P73" s="66">
        <f t="shared" si="10"/>
        <v>1170.1799999999998</v>
      </c>
      <c r="Q73" s="66">
        <f t="shared" si="11"/>
        <v>1195.1799999999998</v>
      </c>
      <c r="R73" s="66">
        <f t="shared" si="12"/>
        <v>3027.42</v>
      </c>
      <c r="S73" s="66">
        <f t="shared" si="13"/>
        <v>18604.82</v>
      </c>
      <c r="T73" s="97" t="s">
        <v>93</v>
      </c>
    </row>
    <row r="74" spans="1:20" ht="15.75" thickBot="1" x14ac:dyDescent="0.3">
      <c r="A74" s="171">
        <v>69</v>
      </c>
      <c r="B74" s="116"/>
      <c r="C74" s="35" t="s">
        <v>106</v>
      </c>
      <c r="D74" s="35" t="s">
        <v>94</v>
      </c>
      <c r="E74" s="35" t="s">
        <v>84</v>
      </c>
      <c r="F74" s="117" t="s">
        <v>92</v>
      </c>
      <c r="G74" s="87">
        <v>20900</v>
      </c>
      <c r="H74" s="85">
        <v>0</v>
      </c>
      <c r="I74" s="118">
        <v>25</v>
      </c>
      <c r="J74" s="85">
        <v>599.83000000000004</v>
      </c>
      <c r="K74" s="118">
        <f t="shared" si="7"/>
        <v>1483.8999999999999</v>
      </c>
      <c r="L74" s="118">
        <f t="shared" si="8"/>
        <v>229.90000000000003</v>
      </c>
      <c r="M74" s="65">
        <v>635.36</v>
      </c>
      <c r="N74" s="66">
        <f t="shared" si="9"/>
        <v>1481.8100000000002</v>
      </c>
      <c r="O74" s="67"/>
      <c r="P74" s="66">
        <f t="shared" si="10"/>
        <v>1235.19</v>
      </c>
      <c r="Q74" s="66">
        <f t="shared" si="11"/>
        <v>1260.19</v>
      </c>
      <c r="R74" s="66">
        <f t="shared" si="12"/>
        <v>3195.61</v>
      </c>
      <c r="S74" s="66">
        <f t="shared" si="13"/>
        <v>19639.810000000001</v>
      </c>
      <c r="T74" s="97" t="s">
        <v>93</v>
      </c>
    </row>
    <row r="75" spans="1:20" ht="15.75" thickBot="1" x14ac:dyDescent="0.3">
      <c r="A75" s="171">
        <v>70</v>
      </c>
      <c r="B75" s="116"/>
      <c r="C75" s="35" t="s">
        <v>107</v>
      </c>
      <c r="D75" s="35" t="s">
        <v>94</v>
      </c>
      <c r="E75" s="35" t="s">
        <v>123</v>
      </c>
      <c r="F75" s="117" t="s">
        <v>92</v>
      </c>
      <c r="G75" s="87">
        <v>20900</v>
      </c>
      <c r="H75" s="85">
        <v>0</v>
      </c>
      <c r="I75" s="118">
        <v>25</v>
      </c>
      <c r="J75" s="85">
        <v>599.83000000000004</v>
      </c>
      <c r="K75" s="118">
        <f t="shared" si="7"/>
        <v>1483.8999999999999</v>
      </c>
      <c r="L75" s="118">
        <f t="shared" si="8"/>
        <v>229.90000000000003</v>
      </c>
      <c r="M75" s="65">
        <v>635.36</v>
      </c>
      <c r="N75" s="66">
        <f t="shared" si="9"/>
        <v>1481.8100000000002</v>
      </c>
      <c r="O75" s="67"/>
      <c r="P75" s="66">
        <f t="shared" si="10"/>
        <v>1235.19</v>
      </c>
      <c r="Q75" s="66">
        <f t="shared" si="11"/>
        <v>1260.19</v>
      </c>
      <c r="R75" s="66">
        <f t="shared" si="12"/>
        <v>3195.61</v>
      </c>
      <c r="S75" s="66">
        <f t="shared" si="13"/>
        <v>19639.810000000001</v>
      </c>
      <c r="T75" s="97" t="s">
        <v>93</v>
      </c>
    </row>
    <row r="76" spans="1:20" ht="15.75" thickBot="1" x14ac:dyDescent="0.3">
      <c r="A76" s="171">
        <v>71</v>
      </c>
      <c r="B76" s="116"/>
      <c r="C76" s="35" t="s">
        <v>108</v>
      </c>
      <c r="D76" s="35" t="s">
        <v>94</v>
      </c>
      <c r="E76" s="35" t="s">
        <v>84</v>
      </c>
      <c r="F76" s="117" t="s">
        <v>92</v>
      </c>
      <c r="G76" s="87">
        <v>20900</v>
      </c>
      <c r="H76" s="85">
        <v>0</v>
      </c>
      <c r="I76" s="118">
        <v>25</v>
      </c>
      <c r="J76" s="85">
        <v>599.83000000000004</v>
      </c>
      <c r="K76" s="118">
        <f t="shared" si="7"/>
        <v>1483.8999999999999</v>
      </c>
      <c r="L76" s="118">
        <f t="shared" si="8"/>
        <v>229.90000000000003</v>
      </c>
      <c r="M76" s="65">
        <v>635.36</v>
      </c>
      <c r="N76" s="66">
        <f t="shared" si="9"/>
        <v>1481.8100000000002</v>
      </c>
      <c r="O76" s="67"/>
      <c r="P76" s="66">
        <f t="shared" si="10"/>
        <v>1235.19</v>
      </c>
      <c r="Q76" s="66">
        <f t="shared" si="11"/>
        <v>1260.19</v>
      </c>
      <c r="R76" s="66">
        <f t="shared" si="12"/>
        <v>3195.61</v>
      </c>
      <c r="S76" s="66">
        <f t="shared" si="13"/>
        <v>19639.810000000001</v>
      </c>
      <c r="T76" s="97" t="s">
        <v>93</v>
      </c>
    </row>
    <row r="77" spans="1:20" ht="15.75" thickBot="1" x14ac:dyDescent="0.3">
      <c r="A77" s="171">
        <v>72</v>
      </c>
      <c r="B77" s="116"/>
      <c r="C77" s="35" t="s">
        <v>109</v>
      </c>
      <c r="D77" s="35" t="s">
        <v>94</v>
      </c>
      <c r="E77" s="35" t="s">
        <v>126</v>
      </c>
      <c r="F77" s="117" t="s">
        <v>92</v>
      </c>
      <c r="G77" s="87">
        <v>45000</v>
      </c>
      <c r="H77" s="87">
        <v>1148.33</v>
      </c>
      <c r="I77" s="118">
        <v>25</v>
      </c>
      <c r="J77" s="87">
        <v>1291.5</v>
      </c>
      <c r="K77" s="118">
        <f t="shared" si="7"/>
        <v>3194.9999999999995</v>
      </c>
      <c r="L77" s="118">
        <f t="shared" si="8"/>
        <v>495.00000000000006</v>
      </c>
      <c r="M77" s="64">
        <v>1368</v>
      </c>
      <c r="N77" s="66">
        <f t="shared" si="9"/>
        <v>3190.5</v>
      </c>
      <c r="O77" s="67"/>
      <c r="P77" s="66">
        <f t="shared" si="10"/>
        <v>2659.5</v>
      </c>
      <c r="Q77" s="66">
        <f t="shared" si="11"/>
        <v>3832.83</v>
      </c>
      <c r="R77" s="66">
        <f t="shared" si="12"/>
        <v>6880.5</v>
      </c>
      <c r="S77" s="66">
        <f t="shared" si="13"/>
        <v>41167.17</v>
      </c>
      <c r="T77" s="97" t="s">
        <v>93</v>
      </c>
    </row>
    <row r="78" spans="1:20" ht="15.75" thickBot="1" x14ac:dyDescent="0.3">
      <c r="A78" s="171">
        <v>73</v>
      </c>
      <c r="B78" s="116"/>
      <c r="C78" s="35" t="s">
        <v>110</v>
      </c>
      <c r="D78" s="35" t="s">
        <v>94</v>
      </c>
      <c r="E78" s="35" t="s">
        <v>84</v>
      </c>
      <c r="F78" s="117" t="s">
        <v>92</v>
      </c>
      <c r="G78" s="87">
        <v>20900</v>
      </c>
      <c r="H78" s="85">
        <v>0</v>
      </c>
      <c r="I78" s="118">
        <v>25</v>
      </c>
      <c r="J78" s="85">
        <v>599.83000000000004</v>
      </c>
      <c r="K78" s="118">
        <f t="shared" si="7"/>
        <v>1483.8999999999999</v>
      </c>
      <c r="L78" s="118">
        <f t="shared" si="8"/>
        <v>229.90000000000003</v>
      </c>
      <c r="M78" s="65">
        <v>635.36</v>
      </c>
      <c r="N78" s="66">
        <f t="shared" si="9"/>
        <v>1481.8100000000002</v>
      </c>
      <c r="O78" s="67"/>
      <c r="P78" s="66">
        <f t="shared" si="10"/>
        <v>1235.19</v>
      </c>
      <c r="Q78" s="66">
        <f t="shared" si="11"/>
        <v>1260.19</v>
      </c>
      <c r="R78" s="66">
        <f t="shared" si="12"/>
        <v>3195.61</v>
      </c>
      <c r="S78" s="66">
        <f t="shared" si="13"/>
        <v>19639.810000000001</v>
      </c>
      <c r="T78" s="97" t="s">
        <v>93</v>
      </c>
    </row>
    <row r="79" spans="1:20" ht="15.75" thickBot="1" x14ac:dyDescent="0.3">
      <c r="A79" s="171">
        <v>74</v>
      </c>
      <c r="B79" s="116"/>
      <c r="C79" s="35" t="s">
        <v>111</v>
      </c>
      <c r="D79" s="35" t="s">
        <v>94</v>
      </c>
      <c r="E79" s="35" t="s">
        <v>84</v>
      </c>
      <c r="F79" s="117" t="s">
        <v>92</v>
      </c>
      <c r="G79" s="87">
        <v>20900</v>
      </c>
      <c r="H79" s="85">
        <v>0</v>
      </c>
      <c r="I79" s="118">
        <v>25</v>
      </c>
      <c r="J79" s="85">
        <v>599.83000000000004</v>
      </c>
      <c r="K79" s="118">
        <f t="shared" si="7"/>
        <v>1483.8999999999999</v>
      </c>
      <c r="L79" s="118">
        <f t="shared" si="8"/>
        <v>229.90000000000003</v>
      </c>
      <c r="M79" s="65">
        <v>635.36</v>
      </c>
      <c r="N79" s="66">
        <f t="shared" si="9"/>
        <v>1481.8100000000002</v>
      </c>
      <c r="O79" s="67"/>
      <c r="P79" s="66">
        <f t="shared" si="10"/>
        <v>1235.19</v>
      </c>
      <c r="Q79" s="66">
        <f t="shared" si="11"/>
        <v>1260.19</v>
      </c>
      <c r="R79" s="66">
        <f t="shared" si="12"/>
        <v>3195.61</v>
      </c>
      <c r="S79" s="66">
        <f t="shared" si="13"/>
        <v>19639.810000000001</v>
      </c>
      <c r="T79" s="97" t="s">
        <v>93</v>
      </c>
    </row>
    <row r="80" spans="1:20" ht="15.75" thickBot="1" x14ac:dyDescent="0.3">
      <c r="A80" s="171">
        <v>75</v>
      </c>
      <c r="B80" s="116"/>
      <c r="C80" s="35" t="s">
        <v>112</v>
      </c>
      <c r="D80" s="35" t="s">
        <v>94</v>
      </c>
      <c r="E80" s="35" t="s">
        <v>88</v>
      </c>
      <c r="F80" s="117" t="s">
        <v>92</v>
      </c>
      <c r="G80" s="87">
        <v>22000</v>
      </c>
      <c r="H80" s="85">
        <v>0</v>
      </c>
      <c r="I80" s="118">
        <v>25</v>
      </c>
      <c r="J80" s="85">
        <v>631.4</v>
      </c>
      <c r="K80" s="118">
        <f t="shared" si="7"/>
        <v>1561.9999999999998</v>
      </c>
      <c r="L80" s="118">
        <f t="shared" si="8"/>
        <v>242.00000000000003</v>
      </c>
      <c r="M80" s="65">
        <v>668.8</v>
      </c>
      <c r="N80" s="66">
        <f t="shared" si="9"/>
        <v>1559.8000000000002</v>
      </c>
      <c r="O80" s="67"/>
      <c r="P80" s="66">
        <f t="shared" si="10"/>
        <v>1300.1999999999998</v>
      </c>
      <c r="Q80" s="66">
        <f t="shared" si="11"/>
        <v>1325.1999999999998</v>
      </c>
      <c r="R80" s="66">
        <f t="shared" si="12"/>
        <v>3363.8</v>
      </c>
      <c r="S80" s="66">
        <f t="shared" si="13"/>
        <v>20674.8</v>
      </c>
      <c r="T80" s="97" t="s">
        <v>93</v>
      </c>
    </row>
    <row r="81" spans="1:20" ht="15.75" thickBot="1" x14ac:dyDescent="0.3">
      <c r="A81" s="171">
        <v>76</v>
      </c>
      <c r="B81" s="116"/>
      <c r="C81" s="35" t="s">
        <v>113</v>
      </c>
      <c r="D81" s="35" t="s">
        <v>94</v>
      </c>
      <c r="E81" s="35" t="s">
        <v>127</v>
      </c>
      <c r="F81" s="117" t="s">
        <v>92</v>
      </c>
      <c r="G81" s="87">
        <v>19800</v>
      </c>
      <c r="H81" s="85">
        <v>0</v>
      </c>
      <c r="I81" s="118">
        <v>25</v>
      </c>
      <c r="J81" s="85">
        <v>568.26</v>
      </c>
      <c r="K81" s="118">
        <f t="shared" si="7"/>
        <v>1405.8</v>
      </c>
      <c r="L81" s="118">
        <f t="shared" si="8"/>
        <v>217.8</v>
      </c>
      <c r="M81" s="65">
        <v>601.91999999999996</v>
      </c>
      <c r="N81" s="66">
        <f t="shared" si="9"/>
        <v>1403.8200000000002</v>
      </c>
      <c r="O81" s="67"/>
      <c r="P81" s="66">
        <f t="shared" si="10"/>
        <v>1170.1799999999998</v>
      </c>
      <c r="Q81" s="66">
        <f t="shared" si="11"/>
        <v>1195.1799999999998</v>
      </c>
      <c r="R81" s="66">
        <f t="shared" si="12"/>
        <v>3027.42</v>
      </c>
      <c r="S81" s="66">
        <f t="shared" si="13"/>
        <v>18604.82</v>
      </c>
      <c r="T81" s="97" t="s">
        <v>93</v>
      </c>
    </row>
    <row r="82" spans="1:20" ht="15.75" thickBot="1" x14ac:dyDescent="0.3">
      <c r="A82" s="171">
        <v>77</v>
      </c>
      <c r="B82" s="116"/>
      <c r="C82" s="35" t="s">
        <v>114</v>
      </c>
      <c r="D82" s="35" t="s">
        <v>94</v>
      </c>
      <c r="E82" s="35" t="s">
        <v>84</v>
      </c>
      <c r="F82" s="117" t="s">
        <v>92</v>
      </c>
      <c r="G82" s="87">
        <v>22000</v>
      </c>
      <c r="H82" s="85">
        <v>0</v>
      </c>
      <c r="I82" s="118">
        <v>25</v>
      </c>
      <c r="J82" s="85">
        <v>631.4</v>
      </c>
      <c r="K82" s="118">
        <f t="shared" si="7"/>
        <v>1561.9999999999998</v>
      </c>
      <c r="L82" s="118">
        <f t="shared" si="8"/>
        <v>242.00000000000003</v>
      </c>
      <c r="M82" s="65">
        <v>668.8</v>
      </c>
      <c r="N82" s="66">
        <f t="shared" si="9"/>
        <v>1559.8000000000002</v>
      </c>
      <c r="O82" s="67"/>
      <c r="P82" s="66">
        <f t="shared" si="10"/>
        <v>1300.1999999999998</v>
      </c>
      <c r="Q82" s="66">
        <f t="shared" si="11"/>
        <v>1325.1999999999998</v>
      </c>
      <c r="R82" s="66">
        <f t="shared" si="12"/>
        <v>3363.8</v>
      </c>
      <c r="S82" s="66">
        <f t="shared" si="13"/>
        <v>20674.8</v>
      </c>
      <c r="T82" s="97" t="s">
        <v>93</v>
      </c>
    </row>
    <row r="83" spans="1:20" ht="15.75" thickBot="1" x14ac:dyDescent="0.3">
      <c r="A83" s="171">
        <v>78</v>
      </c>
      <c r="B83" s="116"/>
      <c r="C83" s="35" t="s">
        <v>115</v>
      </c>
      <c r="D83" s="35" t="s">
        <v>94</v>
      </c>
      <c r="E83" s="35" t="s">
        <v>128</v>
      </c>
      <c r="F83" s="117" t="s">
        <v>92</v>
      </c>
      <c r="G83" s="87">
        <v>16500</v>
      </c>
      <c r="H83" s="85">
        <v>0</v>
      </c>
      <c r="I83" s="118">
        <v>25</v>
      </c>
      <c r="J83" s="85">
        <v>473.55</v>
      </c>
      <c r="K83" s="118">
        <f t="shared" si="7"/>
        <v>1171.5</v>
      </c>
      <c r="L83" s="118">
        <f t="shared" si="8"/>
        <v>181.50000000000003</v>
      </c>
      <c r="M83" s="65">
        <v>501.6</v>
      </c>
      <c r="N83" s="66">
        <f t="shared" si="9"/>
        <v>1169.8500000000001</v>
      </c>
      <c r="O83" s="67"/>
      <c r="P83" s="66">
        <f t="shared" si="10"/>
        <v>975.15000000000009</v>
      </c>
      <c r="Q83" s="66">
        <f t="shared" si="11"/>
        <v>1000.1500000000001</v>
      </c>
      <c r="R83" s="66">
        <f t="shared" si="12"/>
        <v>2522.8500000000004</v>
      </c>
      <c r="S83" s="66">
        <f t="shared" si="13"/>
        <v>15499.85</v>
      </c>
      <c r="T83" s="97" t="s">
        <v>93</v>
      </c>
    </row>
    <row r="84" spans="1:20" ht="15.75" thickBot="1" x14ac:dyDescent="0.3">
      <c r="A84" s="171">
        <v>79</v>
      </c>
      <c r="B84" s="116"/>
      <c r="C84" s="35" t="s">
        <v>116</v>
      </c>
      <c r="D84" s="35" t="s">
        <v>94</v>
      </c>
      <c r="E84" s="35" t="s">
        <v>129</v>
      </c>
      <c r="F84" s="117" t="s">
        <v>92</v>
      </c>
      <c r="G84" s="87">
        <v>25000</v>
      </c>
      <c r="H84" s="85">
        <v>0</v>
      </c>
      <c r="I84" s="118">
        <v>25</v>
      </c>
      <c r="J84" s="85">
        <v>717.5</v>
      </c>
      <c r="K84" s="118">
        <f t="shared" si="7"/>
        <v>1774.9999999999998</v>
      </c>
      <c r="L84" s="118">
        <f t="shared" si="8"/>
        <v>275</v>
      </c>
      <c r="M84" s="65">
        <v>760</v>
      </c>
      <c r="N84" s="66">
        <f t="shared" si="9"/>
        <v>1772.5000000000002</v>
      </c>
      <c r="O84" s="67"/>
      <c r="P84" s="66">
        <f t="shared" si="10"/>
        <v>1477.5</v>
      </c>
      <c r="Q84" s="66">
        <f t="shared" si="11"/>
        <v>1502.5</v>
      </c>
      <c r="R84" s="66">
        <f t="shared" si="12"/>
        <v>3822.5</v>
      </c>
      <c r="S84" s="66">
        <f t="shared" si="13"/>
        <v>23497.5</v>
      </c>
      <c r="T84" s="97" t="s">
        <v>93</v>
      </c>
    </row>
    <row r="85" spans="1:20" ht="15.75" thickBot="1" x14ac:dyDescent="0.3">
      <c r="A85" s="171">
        <v>80</v>
      </c>
      <c r="B85" s="116"/>
      <c r="C85" s="35" t="s">
        <v>117</v>
      </c>
      <c r="D85" s="35" t="s">
        <v>94</v>
      </c>
      <c r="E85" s="35" t="s">
        <v>130</v>
      </c>
      <c r="F85" s="117" t="s">
        <v>92</v>
      </c>
      <c r="G85" s="87">
        <v>15000</v>
      </c>
      <c r="H85" s="85">
        <v>0</v>
      </c>
      <c r="I85" s="118">
        <v>25</v>
      </c>
      <c r="J85" s="85">
        <v>430.5</v>
      </c>
      <c r="K85" s="118">
        <f t="shared" si="7"/>
        <v>1065</v>
      </c>
      <c r="L85" s="118">
        <f t="shared" si="8"/>
        <v>165.00000000000003</v>
      </c>
      <c r="M85" s="65">
        <v>456</v>
      </c>
      <c r="N85" s="66">
        <f t="shared" si="9"/>
        <v>1063.5</v>
      </c>
      <c r="O85" s="67"/>
      <c r="P85" s="66">
        <f t="shared" si="10"/>
        <v>886.5</v>
      </c>
      <c r="Q85" s="66">
        <f t="shared" si="11"/>
        <v>911.5</v>
      </c>
      <c r="R85" s="66">
        <f t="shared" si="12"/>
        <v>2293.5</v>
      </c>
      <c r="S85" s="66">
        <f t="shared" si="13"/>
        <v>14088.5</v>
      </c>
      <c r="T85" s="97" t="s">
        <v>93</v>
      </c>
    </row>
    <row r="86" spans="1:20" ht="15.75" thickBot="1" x14ac:dyDescent="0.3">
      <c r="A86" s="171">
        <v>81</v>
      </c>
      <c r="B86" s="116"/>
      <c r="C86" s="35" t="s">
        <v>118</v>
      </c>
      <c r="D86" s="35" t="s">
        <v>94</v>
      </c>
      <c r="E86" s="35" t="s">
        <v>129</v>
      </c>
      <c r="F86" s="117" t="s">
        <v>92</v>
      </c>
      <c r="G86" s="87">
        <v>25000</v>
      </c>
      <c r="H86" s="85">
        <v>0</v>
      </c>
      <c r="I86" s="118">
        <v>25</v>
      </c>
      <c r="J86" s="85">
        <v>717.5</v>
      </c>
      <c r="K86" s="118">
        <f t="shared" si="7"/>
        <v>1774.9999999999998</v>
      </c>
      <c r="L86" s="118">
        <f t="shared" si="8"/>
        <v>275</v>
      </c>
      <c r="M86" s="65">
        <v>760</v>
      </c>
      <c r="N86" s="66">
        <f t="shared" si="9"/>
        <v>1772.5000000000002</v>
      </c>
      <c r="O86" s="67"/>
      <c r="P86" s="66">
        <f t="shared" si="10"/>
        <v>1477.5</v>
      </c>
      <c r="Q86" s="66">
        <f t="shared" si="11"/>
        <v>1502.5</v>
      </c>
      <c r="R86" s="66">
        <f t="shared" si="12"/>
        <v>3822.5</v>
      </c>
      <c r="S86" s="66">
        <f t="shared" si="13"/>
        <v>23497.5</v>
      </c>
      <c r="T86" s="97" t="s">
        <v>93</v>
      </c>
    </row>
    <row r="87" spans="1:20" ht="15.75" thickBot="1" x14ac:dyDescent="0.3">
      <c r="A87" s="171">
        <v>82</v>
      </c>
      <c r="B87" s="116"/>
      <c r="C87" s="35" t="s">
        <v>119</v>
      </c>
      <c r="D87" s="35" t="s">
        <v>94</v>
      </c>
      <c r="E87" s="35" t="s">
        <v>129</v>
      </c>
      <c r="F87" s="117" t="s">
        <v>92</v>
      </c>
      <c r="G87" s="87">
        <v>30000</v>
      </c>
      <c r="H87" s="85">
        <v>0</v>
      </c>
      <c r="I87" s="118">
        <v>25</v>
      </c>
      <c r="J87" s="85">
        <v>861</v>
      </c>
      <c r="K87" s="118">
        <f t="shared" si="7"/>
        <v>2130</v>
      </c>
      <c r="L87" s="118">
        <f t="shared" si="8"/>
        <v>330.00000000000006</v>
      </c>
      <c r="M87" s="65">
        <v>912</v>
      </c>
      <c r="N87" s="66">
        <f t="shared" si="9"/>
        <v>2127</v>
      </c>
      <c r="O87" s="67"/>
      <c r="P87" s="66">
        <f t="shared" si="10"/>
        <v>1773</v>
      </c>
      <c r="Q87" s="66">
        <f t="shared" si="11"/>
        <v>1798</v>
      </c>
      <c r="R87" s="66">
        <f t="shared" si="12"/>
        <v>4587</v>
      </c>
      <c r="S87" s="66">
        <f t="shared" si="13"/>
        <v>28202</v>
      </c>
      <c r="T87" s="97" t="s">
        <v>93</v>
      </c>
    </row>
    <row r="88" spans="1:20" ht="15.75" thickBot="1" x14ac:dyDescent="0.3">
      <c r="A88" s="171">
        <v>83</v>
      </c>
      <c r="B88" s="116"/>
      <c r="C88" s="35" t="s">
        <v>120</v>
      </c>
      <c r="D88" s="35" t="s">
        <v>94</v>
      </c>
      <c r="E88" s="35" t="s">
        <v>129</v>
      </c>
      <c r="F88" s="117" t="s">
        <v>92</v>
      </c>
      <c r="G88" s="87">
        <v>25000</v>
      </c>
      <c r="H88" s="85">
        <v>0</v>
      </c>
      <c r="I88" s="118">
        <v>25</v>
      </c>
      <c r="J88" s="85">
        <v>717.5</v>
      </c>
      <c r="K88" s="118">
        <f t="shared" si="7"/>
        <v>1774.9999999999998</v>
      </c>
      <c r="L88" s="118">
        <f t="shared" si="8"/>
        <v>275</v>
      </c>
      <c r="M88" s="65">
        <v>760</v>
      </c>
      <c r="N88" s="66">
        <f t="shared" si="9"/>
        <v>1772.5000000000002</v>
      </c>
      <c r="O88" s="67"/>
      <c r="P88" s="66">
        <f t="shared" si="10"/>
        <v>1477.5</v>
      </c>
      <c r="Q88" s="66">
        <f t="shared" si="11"/>
        <v>1502.5</v>
      </c>
      <c r="R88" s="66">
        <f t="shared" si="12"/>
        <v>3822.5</v>
      </c>
      <c r="S88" s="66">
        <f t="shared" si="13"/>
        <v>23497.5</v>
      </c>
      <c r="T88" s="97" t="s">
        <v>93</v>
      </c>
    </row>
    <row r="89" spans="1:20" ht="15.75" thickBot="1" x14ac:dyDescent="0.3">
      <c r="A89" s="171">
        <v>84</v>
      </c>
      <c r="B89" s="116"/>
      <c r="C89" s="35" t="s">
        <v>1336</v>
      </c>
      <c r="D89" s="35" t="s">
        <v>94</v>
      </c>
      <c r="E89" s="35" t="s">
        <v>84</v>
      </c>
      <c r="F89" s="117" t="s">
        <v>92</v>
      </c>
      <c r="G89" s="87">
        <v>25000</v>
      </c>
      <c r="H89" s="85">
        <v>0</v>
      </c>
      <c r="I89" s="118">
        <v>25</v>
      </c>
      <c r="J89" s="85">
        <v>717.5</v>
      </c>
      <c r="K89" s="118">
        <f t="shared" si="7"/>
        <v>1774.9999999999998</v>
      </c>
      <c r="L89" s="118">
        <f t="shared" si="8"/>
        <v>275</v>
      </c>
      <c r="M89" s="146">
        <v>760</v>
      </c>
      <c r="N89" s="66">
        <f t="shared" si="9"/>
        <v>1772.5000000000002</v>
      </c>
      <c r="O89" s="67"/>
      <c r="P89" s="66">
        <f t="shared" si="10"/>
        <v>1477.5</v>
      </c>
      <c r="Q89" s="66">
        <f t="shared" si="11"/>
        <v>1502.5</v>
      </c>
      <c r="R89" s="66">
        <f t="shared" si="12"/>
        <v>3822.5</v>
      </c>
      <c r="S89" s="66">
        <f t="shared" si="13"/>
        <v>23497.5</v>
      </c>
      <c r="T89" s="97" t="s">
        <v>93</v>
      </c>
    </row>
    <row r="90" spans="1:20" ht="15.75" thickBot="1" x14ac:dyDescent="0.3">
      <c r="A90" s="171">
        <v>85</v>
      </c>
      <c r="B90" s="116"/>
      <c r="C90" s="35" t="s">
        <v>1172</v>
      </c>
      <c r="D90" s="35" t="s">
        <v>94</v>
      </c>
      <c r="E90" s="35" t="s">
        <v>129</v>
      </c>
      <c r="F90" s="117" t="s">
        <v>92</v>
      </c>
      <c r="G90" s="122">
        <v>25000</v>
      </c>
      <c r="H90" s="49">
        <v>0</v>
      </c>
      <c r="I90" s="43">
        <v>25</v>
      </c>
      <c r="J90" s="49">
        <v>717.5</v>
      </c>
      <c r="K90" s="43">
        <f>+G90*7.1%</f>
        <v>1774.9999999999998</v>
      </c>
      <c r="L90" s="43">
        <f>+G90*1.1%</f>
        <v>275</v>
      </c>
      <c r="M90" s="49">
        <v>760</v>
      </c>
      <c r="N90" s="43">
        <f>+G90*7.09%</f>
        <v>1772.5000000000002</v>
      </c>
      <c r="O90" s="54"/>
      <c r="P90" s="43">
        <f>+J90+M90</f>
        <v>1477.5</v>
      </c>
      <c r="Q90" s="66">
        <f>+H90+I90+J90+M90+O90</f>
        <v>1502.5</v>
      </c>
      <c r="R90" s="43">
        <f>+K90+L90+N90</f>
        <v>3822.5</v>
      </c>
      <c r="S90" s="43">
        <f>+G90-Q90</f>
        <v>23497.5</v>
      </c>
      <c r="T90" s="97" t="s">
        <v>93</v>
      </c>
    </row>
    <row r="91" spans="1:20" ht="15.75" thickBot="1" x14ac:dyDescent="0.3">
      <c r="A91" s="171">
        <v>86</v>
      </c>
      <c r="B91" s="116"/>
      <c r="C91" s="35" t="s">
        <v>190</v>
      </c>
      <c r="D91" s="35" t="s">
        <v>189</v>
      </c>
      <c r="E91" s="35" t="s">
        <v>200</v>
      </c>
      <c r="F91" s="117" t="s">
        <v>92</v>
      </c>
      <c r="G91" s="87">
        <v>38000</v>
      </c>
      <c r="H91" s="85">
        <v>160.38</v>
      </c>
      <c r="I91" s="118">
        <v>25</v>
      </c>
      <c r="J91" s="87">
        <v>1090.5999999999999</v>
      </c>
      <c r="K91" s="118">
        <f t="shared" ref="K91:K125" si="14">+G91*7.1%</f>
        <v>2697.9999999999995</v>
      </c>
      <c r="L91" s="118">
        <f t="shared" ref="L91:L125" si="15">+G91*1.1%</f>
        <v>418.00000000000006</v>
      </c>
      <c r="M91" s="64">
        <v>1155.2</v>
      </c>
      <c r="N91" s="66">
        <f t="shared" ref="N91:N125" si="16">+G91*7.09%</f>
        <v>2694.2000000000003</v>
      </c>
      <c r="O91" s="67"/>
      <c r="P91" s="66">
        <f t="shared" ref="P91:P125" si="17">+J91+M91</f>
        <v>2245.8000000000002</v>
      </c>
      <c r="Q91" s="66">
        <f t="shared" ref="Q91:Q125" si="18">+H91+I91+J91+M91+O91</f>
        <v>2431.1800000000003</v>
      </c>
      <c r="R91" s="66">
        <f t="shared" ref="R91:R125" si="19">+K91+L91+N91</f>
        <v>5810.2</v>
      </c>
      <c r="S91" s="66">
        <f t="shared" ref="S91:S125" si="20">+G91-Q91</f>
        <v>35568.82</v>
      </c>
      <c r="T91" s="97" t="s">
        <v>93</v>
      </c>
    </row>
    <row r="92" spans="1:20" ht="15.75" thickBot="1" x14ac:dyDescent="0.3">
      <c r="A92" s="171">
        <v>87</v>
      </c>
      <c r="B92" s="116"/>
      <c r="C92" s="35" t="s">
        <v>191</v>
      </c>
      <c r="D92" s="35" t="s">
        <v>189</v>
      </c>
      <c r="E92" s="35" t="s">
        <v>185</v>
      </c>
      <c r="F92" s="117" t="s">
        <v>92</v>
      </c>
      <c r="G92" s="87">
        <v>35000</v>
      </c>
      <c r="H92" s="85">
        <v>0</v>
      </c>
      <c r="I92" s="118">
        <v>25</v>
      </c>
      <c r="J92" s="85">
        <v>1004.5</v>
      </c>
      <c r="K92" s="118">
        <f t="shared" si="14"/>
        <v>2485</v>
      </c>
      <c r="L92" s="118">
        <f t="shared" si="15"/>
        <v>385.00000000000006</v>
      </c>
      <c r="M92" s="65">
        <v>1064</v>
      </c>
      <c r="N92" s="66">
        <f t="shared" si="16"/>
        <v>2481.5</v>
      </c>
      <c r="O92" s="67"/>
      <c r="P92" s="66">
        <f t="shared" si="17"/>
        <v>2068.5</v>
      </c>
      <c r="Q92" s="66">
        <f t="shared" si="18"/>
        <v>2093.5</v>
      </c>
      <c r="R92" s="66">
        <f t="shared" si="19"/>
        <v>5351.5</v>
      </c>
      <c r="S92" s="66">
        <f t="shared" si="20"/>
        <v>32906.5</v>
      </c>
      <c r="T92" s="97" t="s">
        <v>93</v>
      </c>
    </row>
    <row r="93" spans="1:20" ht="15.75" thickBot="1" x14ac:dyDescent="0.3">
      <c r="A93" s="171">
        <v>88</v>
      </c>
      <c r="B93" s="116"/>
      <c r="C93" s="35" t="s">
        <v>192</v>
      </c>
      <c r="D93" s="35" t="s">
        <v>189</v>
      </c>
      <c r="E93" s="35" t="s">
        <v>201</v>
      </c>
      <c r="F93" s="117" t="s">
        <v>92</v>
      </c>
      <c r="G93" s="87">
        <v>70000</v>
      </c>
      <c r="H93" s="87">
        <v>5368.48</v>
      </c>
      <c r="I93" s="118">
        <v>25</v>
      </c>
      <c r="J93" s="87">
        <v>2009</v>
      </c>
      <c r="K93" s="118">
        <f t="shared" si="14"/>
        <v>4970</v>
      </c>
      <c r="L93" s="118">
        <f t="shared" si="15"/>
        <v>770.00000000000011</v>
      </c>
      <c r="M93" s="64">
        <v>2128</v>
      </c>
      <c r="N93" s="66">
        <f t="shared" si="16"/>
        <v>4963</v>
      </c>
      <c r="O93" s="67"/>
      <c r="P93" s="66">
        <f t="shared" si="17"/>
        <v>4137</v>
      </c>
      <c r="Q93" s="66">
        <f t="shared" si="18"/>
        <v>9530.48</v>
      </c>
      <c r="R93" s="66">
        <f t="shared" si="19"/>
        <v>10703</v>
      </c>
      <c r="S93" s="66">
        <f t="shared" si="20"/>
        <v>60469.520000000004</v>
      </c>
      <c r="T93" s="97" t="s">
        <v>93</v>
      </c>
    </row>
    <row r="94" spans="1:20" ht="15.75" thickBot="1" x14ac:dyDescent="0.3">
      <c r="A94" s="171">
        <v>89</v>
      </c>
      <c r="B94" s="116"/>
      <c r="C94" s="35" t="s">
        <v>193</v>
      </c>
      <c r="D94" s="35" t="s">
        <v>189</v>
      </c>
      <c r="E94" s="35" t="s">
        <v>200</v>
      </c>
      <c r="F94" s="117" t="s">
        <v>92</v>
      </c>
      <c r="G94" s="87">
        <v>35000</v>
      </c>
      <c r="H94" s="85">
        <v>0</v>
      </c>
      <c r="I94" s="118">
        <v>25</v>
      </c>
      <c r="J94" s="87">
        <v>1004.5</v>
      </c>
      <c r="K94" s="118">
        <f t="shared" si="14"/>
        <v>2485</v>
      </c>
      <c r="L94" s="118">
        <f t="shared" si="15"/>
        <v>385.00000000000006</v>
      </c>
      <c r="M94" s="64">
        <v>1064</v>
      </c>
      <c r="N94" s="66">
        <f t="shared" si="16"/>
        <v>2481.5</v>
      </c>
      <c r="O94" s="67"/>
      <c r="P94" s="66">
        <f t="shared" si="17"/>
        <v>2068.5</v>
      </c>
      <c r="Q94" s="66">
        <f t="shared" si="18"/>
        <v>2093.5</v>
      </c>
      <c r="R94" s="66">
        <f t="shared" si="19"/>
        <v>5351.5</v>
      </c>
      <c r="S94" s="66">
        <f t="shared" si="20"/>
        <v>32906.5</v>
      </c>
      <c r="T94" s="97" t="s">
        <v>93</v>
      </c>
    </row>
    <row r="95" spans="1:20" ht="15.75" thickBot="1" x14ac:dyDescent="0.3">
      <c r="A95" s="171">
        <v>90</v>
      </c>
      <c r="B95" s="116"/>
      <c r="C95" s="35" t="s">
        <v>194</v>
      </c>
      <c r="D95" s="35" t="s">
        <v>189</v>
      </c>
      <c r="E95" s="35" t="s">
        <v>202</v>
      </c>
      <c r="F95" s="117" t="s">
        <v>92</v>
      </c>
      <c r="G95" s="87">
        <v>35000</v>
      </c>
      <c r="H95" s="85">
        <v>0</v>
      </c>
      <c r="I95" s="118">
        <v>25</v>
      </c>
      <c r="J95" s="87">
        <v>1004.5</v>
      </c>
      <c r="K95" s="118">
        <f t="shared" si="14"/>
        <v>2485</v>
      </c>
      <c r="L95" s="118">
        <f t="shared" si="15"/>
        <v>385.00000000000006</v>
      </c>
      <c r="M95" s="64">
        <v>1064</v>
      </c>
      <c r="N95" s="66">
        <f t="shared" si="16"/>
        <v>2481.5</v>
      </c>
      <c r="O95" s="67"/>
      <c r="P95" s="66">
        <f t="shared" si="17"/>
        <v>2068.5</v>
      </c>
      <c r="Q95" s="66">
        <f t="shared" si="18"/>
        <v>2093.5</v>
      </c>
      <c r="R95" s="66">
        <f t="shared" si="19"/>
        <v>5351.5</v>
      </c>
      <c r="S95" s="66">
        <f t="shared" si="20"/>
        <v>32906.5</v>
      </c>
      <c r="T95" s="97" t="s">
        <v>93</v>
      </c>
    </row>
    <row r="96" spans="1:20" ht="15.75" thickBot="1" x14ac:dyDescent="0.3">
      <c r="A96" s="171">
        <v>91</v>
      </c>
      <c r="B96" s="116"/>
      <c r="C96" s="35" t="s">
        <v>195</v>
      </c>
      <c r="D96" s="35" t="s">
        <v>189</v>
      </c>
      <c r="E96" s="35" t="s">
        <v>84</v>
      </c>
      <c r="F96" s="117" t="s">
        <v>92</v>
      </c>
      <c r="G96" s="87">
        <v>22000</v>
      </c>
      <c r="H96" s="85">
        <v>0</v>
      </c>
      <c r="I96" s="118">
        <v>25</v>
      </c>
      <c r="J96" s="85">
        <v>631.4</v>
      </c>
      <c r="K96" s="118">
        <f t="shared" si="14"/>
        <v>1561.9999999999998</v>
      </c>
      <c r="L96" s="118">
        <f t="shared" si="15"/>
        <v>242.00000000000003</v>
      </c>
      <c r="M96" s="65">
        <v>668.8</v>
      </c>
      <c r="N96" s="66">
        <f t="shared" si="16"/>
        <v>1559.8000000000002</v>
      </c>
      <c r="O96" s="67"/>
      <c r="P96" s="66">
        <f t="shared" si="17"/>
        <v>1300.1999999999998</v>
      </c>
      <c r="Q96" s="66">
        <f t="shared" si="18"/>
        <v>1325.1999999999998</v>
      </c>
      <c r="R96" s="66">
        <f t="shared" si="19"/>
        <v>3363.8</v>
      </c>
      <c r="S96" s="66">
        <f t="shared" si="20"/>
        <v>20674.8</v>
      </c>
      <c r="T96" s="97" t="s">
        <v>93</v>
      </c>
    </row>
    <row r="97" spans="1:20" ht="15.75" thickBot="1" x14ac:dyDescent="0.3">
      <c r="A97" s="171">
        <v>92</v>
      </c>
      <c r="B97" s="116"/>
      <c r="C97" s="35" t="s">
        <v>196</v>
      </c>
      <c r="D97" s="35" t="s">
        <v>189</v>
      </c>
      <c r="E97" s="35" t="s">
        <v>200</v>
      </c>
      <c r="F97" s="117" t="s">
        <v>92</v>
      </c>
      <c r="G97" s="87">
        <v>63640</v>
      </c>
      <c r="H97" s="87">
        <v>3695.6</v>
      </c>
      <c r="I97" s="118">
        <v>25</v>
      </c>
      <c r="J97" s="87">
        <v>1826.47</v>
      </c>
      <c r="K97" s="118">
        <f t="shared" si="14"/>
        <v>4518.4399999999996</v>
      </c>
      <c r="L97" s="118">
        <f t="shared" si="15"/>
        <v>700.04000000000008</v>
      </c>
      <c r="M97" s="64">
        <v>1934.66</v>
      </c>
      <c r="N97" s="66">
        <f t="shared" si="16"/>
        <v>4512.076</v>
      </c>
      <c r="O97" s="67"/>
      <c r="P97" s="66">
        <f t="shared" si="17"/>
        <v>3761.13</v>
      </c>
      <c r="Q97" s="66">
        <f t="shared" si="18"/>
        <v>7481.73</v>
      </c>
      <c r="R97" s="66">
        <f t="shared" si="19"/>
        <v>9730.5560000000005</v>
      </c>
      <c r="S97" s="66">
        <f t="shared" si="20"/>
        <v>56158.270000000004</v>
      </c>
      <c r="T97" s="97" t="s">
        <v>93</v>
      </c>
    </row>
    <row r="98" spans="1:20" ht="15.75" thickBot="1" x14ac:dyDescent="0.3">
      <c r="A98" s="171">
        <v>93</v>
      </c>
      <c r="B98" s="116"/>
      <c r="C98" s="35" t="s">
        <v>197</v>
      </c>
      <c r="D98" s="35" t="s">
        <v>189</v>
      </c>
      <c r="E98" s="35" t="s">
        <v>200</v>
      </c>
      <c r="F98" s="117" t="s">
        <v>92</v>
      </c>
      <c r="G98" s="87">
        <v>45000</v>
      </c>
      <c r="H98" s="87">
        <v>1148.33</v>
      </c>
      <c r="I98" s="118">
        <v>25</v>
      </c>
      <c r="J98" s="87">
        <v>1291.5</v>
      </c>
      <c r="K98" s="118">
        <f t="shared" si="14"/>
        <v>3194.9999999999995</v>
      </c>
      <c r="L98" s="118">
        <f t="shared" si="15"/>
        <v>495.00000000000006</v>
      </c>
      <c r="M98" s="64">
        <v>1368</v>
      </c>
      <c r="N98" s="66">
        <f t="shared" si="16"/>
        <v>3190.5</v>
      </c>
      <c r="O98" s="67"/>
      <c r="P98" s="66">
        <f t="shared" si="17"/>
        <v>2659.5</v>
      </c>
      <c r="Q98" s="66">
        <f t="shared" si="18"/>
        <v>3832.83</v>
      </c>
      <c r="R98" s="66">
        <f t="shared" si="19"/>
        <v>6880.5</v>
      </c>
      <c r="S98" s="66">
        <f t="shared" si="20"/>
        <v>41167.17</v>
      </c>
      <c r="T98" s="97" t="s">
        <v>93</v>
      </c>
    </row>
    <row r="99" spans="1:20" ht="15.75" thickBot="1" x14ac:dyDescent="0.3">
      <c r="A99" s="171">
        <v>94</v>
      </c>
      <c r="B99" s="116"/>
      <c r="C99" s="35" t="s">
        <v>199</v>
      </c>
      <c r="D99" s="35" t="s">
        <v>189</v>
      </c>
      <c r="E99" s="35" t="s">
        <v>200</v>
      </c>
      <c r="F99" s="117" t="s">
        <v>92</v>
      </c>
      <c r="G99" s="87">
        <v>41579</v>
      </c>
      <c r="H99" s="85">
        <v>486.98</v>
      </c>
      <c r="I99" s="118">
        <v>25</v>
      </c>
      <c r="J99" s="87">
        <v>1193.32</v>
      </c>
      <c r="K99" s="118">
        <f t="shared" si="14"/>
        <v>2952.1089999999999</v>
      </c>
      <c r="L99" s="118">
        <f t="shared" si="15"/>
        <v>457.36900000000003</v>
      </c>
      <c r="M99" s="64">
        <v>1264</v>
      </c>
      <c r="N99" s="66">
        <f t="shared" si="16"/>
        <v>2947.9511000000002</v>
      </c>
      <c r="O99" s="67"/>
      <c r="P99" s="66">
        <f t="shared" si="17"/>
        <v>2457.3199999999997</v>
      </c>
      <c r="Q99" s="66">
        <f t="shared" si="18"/>
        <v>2969.3</v>
      </c>
      <c r="R99" s="66">
        <f t="shared" si="19"/>
        <v>6357.4291000000003</v>
      </c>
      <c r="S99" s="66">
        <f t="shared" si="20"/>
        <v>38609.699999999997</v>
      </c>
      <c r="T99" s="97" t="s">
        <v>93</v>
      </c>
    </row>
    <row r="100" spans="1:20" ht="15.75" thickBot="1" x14ac:dyDescent="0.3">
      <c r="A100" s="171">
        <v>95</v>
      </c>
      <c r="B100" s="116"/>
      <c r="C100" s="35" t="s">
        <v>1360</v>
      </c>
      <c r="D100" s="35" t="s">
        <v>189</v>
      </c>
      <c r="E100" s="35" t="s">
        <v>89</v>
      </c>
      <c r="F100" s="117" t="s">
        <v>92</v>
      </c>
      <c r="G100" s="87">
        <v>20000</v>
      </c>
      <c r="H100" s="85">
        <v>0</v>
      </c>
      <c r="I100" s="118">
        <v>25</v>
      </c>
      <c r="J100" s="87">
        <v>574</v>
      </c>
      <c r="K100" s="118">
        <f t="shared" si="14"/>
        <v>1419.9999999999998</v>
      </c>
      <c r="L100" s="118">
        <f t="shared" si="15"/>
        <v>220.00000000000003</v>
      </c>
      <c r="M100" s="64">
        <v>608</v>
      </c>
      <c r="N100" s="66">
        <f t="shared" si="16"/>
        <v>1418</v>
      </c>
      <c r="O100" s="67"/>
      <c r="P100" s="66">
        <f t="shared" si="17"/>
        <v>1182</v>
      </c>
      <c r="Q100" s="66">
        <f t="shared" si="18"/>
        <v>1207</v>
      </c>
      <c r="R100" s="66">
        <f t="shared" si="19"/>
        <v>3058</v>
      </c>
      <c r="S100" s="66">
        <f t="shared" si="20"/>
        <v>18793</v>
      </c>
      <c r="T100" s="97" t="s">
        <v>93</v>
      </c>
    </row>
    <row r="101" spans="1:20" ht="15.75" thickBot="1" x14ac:dyDescent="0.3">
      <c r="A101" s="171">
        <v>96</v>
      </c>
      <c r="B101" s="116"/>
      <c r="C101" s="35" t="s">
        <v>205</v>
      </c>
      <c r="D101" s="35" t="s">
        <v>204</v>
      </c>
      <c r="E101" s="35" t="s">
        <v>185</v>
      </c>
      <c r="F101" s="117" t="s">
        <v>92</v>
      </c>
      <c r="G101" s="87">
        <v>29000</v>
      </c>
      <c r="H101" s="85">
        <v>0</v>
      </c>
      <c r="I101" s="118">
        <v>25</v>
      </c>
      <c r="J101" s="85">
        <v>832.3</v>
      </c>
      <c r="K101" s="118">
        <f t="shared" si="14"/>
        <v>2059</v>
      </c>
      <c r="L101" s="118">
        <f t="shared" si="15"/>
        <v>319.00000000000006</v>
      </c>
      <c r="M101" s="65">
        <v>881.6</v>
      </c>
      <c r="N101" s="66">
        <f t="shared" si="16"/>
        <v>2056.1</v>
      </c>
      <c r="O101" s="67"/>
      <c r="P101" s="66">
        <f t="shared" si="17"/>
        <v>1713.9</v>
      </c>
      <c r="Q101" s="66">
        <f t="shared" si="18"/>
        <v>1738.9</v>
      </c>
      <c r="R101" s="66">
        <f t="shared" si="19"/>
        <v>4434.1000000000004</v>
      </c>
      <c r="S101" s="66">
        <f t="shared" si="20"/>
        <v>27261.1</v>
      </c>
      <c r="T101" s="97" t="s">
        <v>93</v>
      </c>
    </row>
    <row r="102" spans="1:20" ht="15.75" thickBot="1" x14ac:dyDescent="0.3">
      <c r="A102" s="171">
        <v>97</v>
      </c>
      <c r="B102" s="116"/>
      <c r="C102" s="35" t="s">
        <v>206</v>
      </c>
      <c r="D102" s="35" t="s">
        <v>204</v>
      </c>
      <c r="E102" s="35" t="s">
        <v>232</v>
      </c>
      <c r="F102" s="117" t="s">
        <v>92</v>
      </c>
      <c r="G102" s="87">
        <v>29000</v>
      </c>
      <c r="H102" s="85">
        <v>0</v>
      </c>
      <c r="I102" s="118">
        <v>25</v>
      </c>
      <c r="J102" s="85">
        <v>832.3</v>
      </c>
      <c r="K102" s="118">
        <f t="shared" si="14"/>
        <v>2059</v>
      </c>
      <c r="L102" s="118">
        <f t="shared" si="15"/>
        <v>319.00000000000006</v>
      </c>
      <c r="M102" s="65">
        <v>881.6</v>
      </c>
      <c r="N102" s="66">
        <f t="shared" si="16"/>
        <v>2056.1</v>
      </c>
      <c r="O102" s="67"/>
      <c r="P102" s="66">
        <f t="shared" si="17"/>
        <v>1713.9</v>
      </c>
      <c r="Q102" s="66">
        <f t="shared" si="18"/>
        <v>1738.9</v>
      </c>
      <c r="R102" s="66">
        <f t="shared" si="19"/>
        <v>4434.1000000000004</v>
      </c>
      <c r="S102" s="66">
        <f t="shared" si="20"/>
        <v>27261.1</v>
      </c>
      <c r="T102" s="97" t="s">
        <v>93</v>
      </c>
    </row>
    <row r="103" spans="1:20" ht="15.75" thickBot="1" x14ac:dyDescent="0.3">
      <c r="A103" s="171">
        <v>98</v>
      </c>
      <c r="B103" s="116"/>
      <c r="C103" s="35" t="s">
        <v>207</v>
      </c>
      <c r="D103" s="35" t="s">
        <v>204</v>
      </c>
      <c r="E103" s="35" t="s">
        <v>233</v>
      </c>
      <c r="F103" s="117" t="s">
        <v>92</v>
      </c>
      <c r="G103" s="87">
        <v>110000</v>
      </c>
      <c r="H103" s="87">
        <v>13862.56</v>
      </c>
      <c r="I103" s="118">
        <v>25</v>
      </c>
      <c r="J103" s="87">
        <v>3157</v>
      </c>
      <c r="K103" s="118">
        <f t="shared" si="14"/>
        <v>7809.9999999999991</v>
      </c>
      <c r="L103" s="118">
        <f t="shared" si="15"/>
        <v>1210.0000000000002</v>
      </c>
      <c r="M103" s="64">
        <v>3344</v>
      </c>
      <c r="N103" s="66">
        <f t="shared" si="16"/>
        <v>7799.0000000000009</v>
      </c>
      <c r="O103" s="67"/>
      <c r="P103" s="66">
        <f t="shared" si="17"/>
        <v>6501</v>
      </c>
      <c r="Q103" s="66">
        <f t="shared" si="18"/>
        <v>20388.559999999998</v>
      </c>
      <c r="R103" s="66">
        <f t="shared" si="19"/>
        <v>16819</v>
      </c>
      <c r="S103" s="66">
        <f t="shared" si="20"/>
        <v>89611.44</v>
      </c>
      <c r="T103" s="97" t="s">
        <v>93</v>
      </c>
    </row>
    <row r="104" spans="1:20" ht="15.75" thickBot="1" x14ac:dyDescent="0.3">
      <c r="A104" s="171">
        <v>99</v>
      </c>
      <c r="B104" s="116"/>
      <c r="C104" s="35" t="s">
        <v>208</v>
      </c>
      <c r="D104" s="35" t="s">
        <v>204</v>
      </c>
      <c r="E104" s="35" t="s">
        <v>234</v>
      </c>
      <c r="F104" s="117" t="s">
        <v>92</v>
      </c>
      <c r="G104" s="87">
        <v>17600</v>
      </c>
      <c r="H104" s="85">
        <v>0</v>
      </c>
      <c r="I104" s="118">
        <v>25</v>
      </c>
      <c r="J104" s="85">
        <v>505.12</v>
      </c>
      <c r="K104" s="118">
        <f t="shared" si="14"/>
        <v>1249.5999999999999</v>
      </c>
      <c r="L104" s="118">
        <f t="shared" si="15"/>
        <v>193.60000000000002</v>
      </c>
      <c r="M104" s="65">
        <v>535.04</v>
      </c>
      <c r="N104" s="66">
        <f t="shared" si="16"/>
        <v>1247.8400000000001</v>
      </c>
      <c r="O104" s="67"/>
      <c r="P104" s="66">
        <f t="shared" si="17"/>
        <v>1040.1599999999999</v>
      </c>
      <c r="Q104" s="66">
        <f t="shared" si="18"/>
        <v>1065.1599999999999</v>
      </c>
      <c r="R104" s="66">
        <f t="shared" si="19"/>
        <v>2691.04</v>
      </c>
      <c r="S104" s="66">
        <f t="shared" si="20"/>
        <v>16534.84</v>
      </c>
      <c r="T104" s="97" t="s">
        <v>93</v>
      </c>
    </row>
    <row r="105" spans="1:20" ht="15.75" thickBot="1" x14ac:dyDescent="0.3">
      <c r="A105" s="171">
        <v>100</v>
      </c>
      <c r="B105" s="116"/>
      <c r="C105" s="35" t="s">
        <v>209</v>
      </c>
      <c r="D105" s="35" t="s">
        <v>204</v>
      </c>
      <c r="E105" s="35" t="s">
        <v>234</v>
      </c>
      <c r="F105" s="117" t="s">
        <v>92</v>
      </c>
      <c r="G105" s="87">
        <v>18700</v>
      </c>
      <c r="H105" s="85">
        <v>0</v>
      </c>
      <c r="I105" s="118">
        <v>25</v>
      </c>
      <c r="J105" s="85">
        <v>536.69000000000005</v>
      </c>
      <c r="K105" s="118">
        <f t="shared" si="14"/>
        <v>1327.6999999999998</v>
      </c>
      <c r="L105" s="118">
        <f t="shared" si="15"/>
        <v>205.70000000000002</v>
      </c>
      <c r="M105" s="65">
        <v>568.48</v>
      </c>
      <c r="N105" s="66">
        <f t="shared" si="16"/>
        <v>1325.8300000000002</v>
      </c>
      <c r="O105" s="67"/>
      <c r="P105" s="66">
        <f t="shared" si="17"/>
        <v>1105.17</v>
      </c>
      <c r="Q105" s="66">
        <f t="shared" si="18"/>
        <v>1130.17</v>
      </c>
      <c r="R105" s="66">
        <f t="shared" si="19"/>
        <v>2859.23</v>
      </c>
      <c r="S105" s="66">
        <f t="shared" si="20"/>
        <v>17569.830000000002</v>
      </c>
      <c r="T105" s="97" t="s">
        <v>93</v>
      </c>
    </row>
    <row r="106" spans="1:20" ht="15.75" thickBot="1" x14ac:dyDescent="0.3">
      <c r="A106" s="171">
        <v>101</v>
      </c>
      <c r="B106" s="116"/>
      <c r="C106" s="35" t="s">
        <v>210</v>
      </c>
      <c r="D106" s="35" t="s">
        <v>204</v>
      </c>
      <c r="E106" s="35" t="s">
        <v>235</v>
      </c>
      <c r="F106" s="117" t="s">
        <v>92</v>
      </c>
      <c r="G106" s="87">
        <v>29000</v>
      </c>
      <c r="H106" s="85">
        <v>0</v>
      </c>
      <c r="I106" s="118">
        <v>25</v>
      </c>
      <c r="J106" s="85">
        <v>832.3</v>
      </c>
      <c r="K106" s="118">
        <f t="shared" si="14"/>
        <v>2059</v>
      </c>
      <c r="L106" s="118">
        <f t="shared" si="15"/>
        <v>319.00000000000006</v>
      </c>
      <c r="M106" s="65">
        <v>881.6</v>
      </c>
      <c r="N106" s="66">
        <f t="shared" si="16"/>
        <v>2056.1</v>
      </c>
      <c r="O106" s="67"/>
      <c r="P106" s="66">
        <f t="shared" si="17"/>
        <v>1713.9</v>
      </c>
      <c r="Q106" s="66">
        <f t="shared" si="18"/>
        <v>1738.9</v>
      </c>
      <c r="R106" s="66">
        <f t="shared" si="19"/>
        <v>4434.1000000000004</v>
      </c>
      <c r="S106" s="66">
        <f t="shared" si="20"/>
        <v>27261.1</v>
      </c>
      <c r="T106" s="97" t="s">
        <v>93</v>
      </c>
    </row>
    <row r="107" spans="1:20" ht="15.75" thickBot="1" x14ac:dyDescent="0.3">
      <c r="A107" s="171">
        <v>102</v>
      </c>
      <c r="B107" s="116"/>
      <c r="C107" s="35" t="s">
        <v>211</v>
      </c>
      <c r="D107" s="35" t="s">
        <v>204</v>
      </c>
      <c r="E107" s="35" t="s">
        <v>234</v>
      </c>
      <c r="F107" s="117" t="s">
        <v>92</v>
      </c>
      <c r="G107" s="87">
        <v>17600</v>
      </c>
      <c r="H107" s="85">
        <v>0</v>
      </c>
      <c r="I107" s="118">
        <v>25</v>
      </c>
      <c r="J107" s="85">
        <v>505.12</v>
      </c>
      <c r="K107" s="118">
        <f t="shared" si="14"/>
        <v>1249.5999999999999</v>
      </c>
      <c r="L107" s="118">
        <f t="shared" si="15"/>
        <v>193.60000000000002</v>
      </c>
      <c r="M107" s="65">
        <v>535.04</v>
      </c>
      <c r="N107" s="66">
        <f t="shared" si="16"/>
        <v>1247.8400000000001</v>
      </c>
      <c r="O107" s="67"/>
      <c r="P107" s="66">
        <f t="shared" si="17"/>
        <v>1040.1599999999999</v>
      </c>
      <c r="Q107" s="66">
        <f t="shared" si="18"/>
        <v>1065.1599999999999</v>
      </c>
      <c r="R107" s="66">
        <f t="shared" si="19"/>
        <v>2691.04</v>
      </c>
      <c r="S107" s="66">
        <f t="shared" si="20"/>
        <v>16534.84</v>
      </c>
      <c r="T107" s="97" t="s">
        <v>93</v>
      </c>
    </row>
    <row r="108" spans="1:20" ht="15.75" thickBot="1" x14ac:dyDescent="0.3">
      <c r="A108" s="171">
        <v>103</v>
      </c>
      <c r="B108" s="116"/>
      <c r="C108" s="35" t="s">
        <v>212</v>
      </c>
      <c r="D108" s="35" t="s">
        <v>204</v>
      </c>
      <c r="E108" s="35" t="s">
        <v>234</v>
      </c>
      <c r="F108" s="117" t="s">
        <v>92</v>
      </c>
      <c r="G108" s="87">
        <v>18700</v>
      </c>
      <c r="H108" s="85">
        <v>0</v>
      </c>
      <c r="I108" s="118">
        <v>25</v>
      </c>
      <c r="J108" s="85">
        <v>536.69000000000005</v>
      </c>
      <c r="K108" s="118">
        <f t="shared" si="14"/>
        <v>1327.6999999999998</v>
      </c>
      <c r="L108" s="118">
        <f t="shared" si="15"/>
        <v>205.70000000000002</v>
      </c>
      <c r="M108" s="65">
        <v>568.48</v>
      </c>
      <c r="N108" s="66">
        <f t="shared" si="16"/>
        <v>1325.8300000000002</v>
      </c>
      <c r="O108" s="67"/>
      <c r="P108" s="66">
        <f t="shared" si="17"/>
        <v>1105.17</v>
      </c>
      <c r="Q108" s="66">
        <f t="shared" si="18"/>
        <v>1130.17</v>
      </c>
      <c r="R108" s="66">
        <f t="shared" si="19"/>
        <v>2859.23</v>
      </c>
      <c r="S108" s="66">
        <f t="shared" si="20"/>
        <v>17569.830000000002</v>
      </c>
      <c r="T108" s="97" t="s">
        <v>93</v>
      </c>
    </row>
    <row r="109" spans="1:20" ht="15.75" thickBot="1" x14ac:dyDescent="0.3">
      <c r="A109" s="171">
        <v>104</v>
      </c>
      <c r="B109" s="116"/>
      <c r="C109" s="35" t="s">
        <v>213</v>
      </c>
      <c r="D109" s="35" t="s">
        <v>204</v>
      </c>
      <c r="E109" s="35" t="s">
        <v>84</v>
      </c>
      <c r="F109" s="117" t="s">
        <v>92</v>
      </c>
      <c r="G109" s="87">
        <v>18700</v>
      </c>
      <c r="H109" s="85">
        <v>0</v>
      </c>
      <c r="I109" s="118">
        <v>25</v>
      </c>
      <c r="J109" s="85">
        <v>536.69000000000005</v>
      </c>
      <c r="K109" s="118">
        <f t="shared" si="14"/>
        <v>1327.6999999999998</v>
      </c>
      <c r="L109" s="118">
        <f t="shared" si="15"/>
        <v>205.70000000000002</v>
      </c>
      <c r="M109" s="65">
        <v>568.48</v>
      </c>
      <c r="N109" s="66">
        <f t="shared" si="16"/>
        <v>1325.8300000000002</v>
      </c>
      <c r="O109" s="67"/>
      <c r="P109" s="66">
        <f t="shared" si="17"/>
        <v>1105.17</v>
      </c>
      <c r="Q109" s="66">
        <f t="shared" si="18"/>
        <v>1130.17</v>
      </c>
      <c r="R109" s="66">
        <f t="shared" si="19"/>
        <v>2859.23</v>
      </c>
      <c r="S109" s="66">
        <f t="shared" si="20"/>
        <v>17569.830000000002</v>
      </c>
      <c r="T109" s="97" t="s">
        <v>93</v>
      </c>
    </row>
    <row r="110" spans="1:20" ht="15.75" thickBot="1" x14ac:dyDescent="0.3">
      <c r="A110" s="171">
        <v>105</v>
      </c>
      <c r="B110" s="116"/>
      <c r="C110" s="35" t="s">
        <v>214</v>
      </c>
      <c r="D110" s="35" t="s">
        <v>204</v>
      </c>
      <c r="E110" s="35" t="s">
        <v>84</v>
      </c>
      <c r="F110" s="117" t="s">
        <v>92</v>
      </c>
      <c r="G110" s="87">
        <v>40000</v>
      </c>
      <c r="H110" s="85">
        <v>442.65</v>
      </c>
      <c r="I110" s="118">
        <v>25</v>
      </c>
      <c r="J110" s="87">
        <v>1148</v>
      </c>
      <c r="K110" s="118">
        <f t="shared" si="14"/>
        <v>2839.9999999999995</v>
      </c>
      <c r="L110" s="118">
        <f t="shared" si="15"/>
        <v>440.00000000000006</v>
      </c>
      <c r="M110" s="64">
        <v>1216</v>
      </c>
      <c r="N110" s="66">
        <f t="shared" si="16"/>
        <v>2836</v>
      </c>
      <c r="O110" s="67"/>
      <c r="P110" s="66">
        <f t="shared" si="17"/>
        <v>2364</v>
      </c>
      <c r="Q110" s="66">
        <f t="shared" si="18"/>
        <v>2831.65</v>
      </c>
      <c r="R110" s="66">
        <f t="shared" si="19"/>
        <v>6116</v>
      </c>
      <c r="S110" s="66">
        <f t="shared" si="20"/>
        <v>37168.35</v>
      </c>
      <c r="T110" s="97" t="s">
        <v>93</v>
      </c>
    </row>
    <row r="111" spans="1:20" ht="15.75" thickBot="1" x14ac:dyDescent="0.3">
      <c r="A111" s="171">
        <v>106</v>
      </c>
      <c r="B111" s="116"/>
      <c r="C111" s="35" t="s">
        <v>215</v>
      </c>
      <c r="D111" s="35" t="s">
        <v>204</v>
      </c>
      <c r="E111" s="35" t="s">
        <v>234</v>
      </c>
      <c r="F111" s="117" t="s">
        <v>92</v>
      </c>
      <c r="G111" s="87">
        <v>18700</v>
      </c>
      <c r="H111" s="85">
        <v>0</v>
      </c>
      <c r="I111" s="118">
        <v>25</v>
      </c>
      <c r="J111" s="85">
        <v>536.69000000000005</v>
      </c>
      <c r="K111" s="118">
        <f t="shared" si="14"/>
        <v>1327.6999999999998</v>
      </c>
      <c r="L111" s="118">
        <f t="shared" si="15"/>
        <v>205.70000000000002</v>
      </c>
      <c r="M111" s="65">
        <v>568.48</v>
      </c>
      <c r="N111" s="66">
        <f t="shared" si="16"/>
        <v>1325.8300000000002</v>
      </c>
      <c r="O111" s="67"/>
      <c r="P111" s="66">
        <f t="shared" si="17"/>
        <v>1105.17</v>
      </c>
      <c r="Q111" s="66">
        <f t="shared" si="18"/>
        <v>1130.17</v>
      </c>
      <c r="R111" s="66">
        <f t="shared" si="19"/>
        <v>2859.23</v>
      </c>
      <c r="S111" s="66">
        <f t="shared" si="20"/>
        <v>17569.830000000002</v>
      </c>
      <c r="T111" s="97" t="s">
        <v>93</v>
      </c>
    </row>
    <row r="112" spans="1:20" ht="15.75" thickBot="1" x14ac:dyDescent="0.3">
      <c r="A112" s="171">
        <v>107</v>
      </c>
      <c r="B112" s="116"/>
      <c r="C112" s="35" t="s">
        <v>216</v>
      </c>
      <c r="D112" s="35" t="s">
        <v>204</v>
      </c>
      <c r="E112" s="35" t="s">
        <v>234</v>
      </c>
      <c r="F112" s="117" t="s">
        <v>92</v>
      </c>
      <c r="G112" s="87">
        <v>18700</v>
      </c>
      <c r="H112" s="85">
        <v>0</v>
      </c>
      <c r="I112" s="118">
        <v>25</v>
      </c>
      <c r="J112" s="85">
        <v>536.69000000000005</v>
      </c>
      <c r="K112" s="118">
        <f t="shared" si="14"/>
        <v>1327.6999999999998</v>
      </c>
      <c r="L112" s="118">
        <f t="shared" si="15"/>
        <v>205.70000000000002</v>
      </c>
      <c r="M112" s="65">
        <v>568.48</v>
      </c>
      <c r="N112" s="66">
        <f t="shared" si="16"/>
        <v>1325.8300000000002</v>
      </c>
      <c r="O112" s="67"/>
      <c r="P112" s="66">
        <f t="shared" si="17"/>
        <v>1105.17</v>
      </c>
      <c r="Q112" s="66">
        <f t="shared" si="18"/>
        <v>1130.17</v>
      </c>
      <c r="R112" s="66">
        <f t="shared" si="19"/>
        <v>2859.23</v>
      </c>
      <c r="S112" s="66">
        <f t="shared" si="20"/>
        <v>17569.830000000002</v>
      </c>
      <c r="T112" s="97" t="s">
        <v>93</v>
      </c>
    </row>
    <row r="113" spans="1:20" ht="15.75" thickBot="1" x14ac:dyDescent="0.3">
      <c r="A113" s="171">
        <v>108</v>
      </c>
      <c r="B113" s="116"/>
      <c r="C113" s="35" t="s">
        <v>217</v>
      </c>
      <c r="D113" s="35" t="s">
        <v>204</v>
      </c>
      <c r="E113" s="35" t="s">
        <v>234</v>
      </c>
      <c r="F113" s="117" t="s">
        <v>92</v>
      </c>
      <c r="G113" s="87">
        <v>18700</v>
      </c>
      <c r="H113" s="85">
        <v>0</v>
      </c>
      <c r="I113" s="118">
        <v>25</v>
      </c>
      <c r="J113" s="85">
        <v>536.69000000000005</v>
      </c>
      <c r="K113" s="118">
        <f t="shared" si="14"/>
        <v>1327.6999999999998</v>
      </c>
      <c r="L113" s="118">
        <f t="shared" si="15"/>
        <v>205.70000000000002</v>
      </c>
      <c r="M113" s="65">
        <v>568.48</v>
      </c>
      <c r="N113" s="66">
        <f t="shared" si="16"/>
        <v>1325.8300000000002</v>
      </c>
      <c r="O113" s="67"/>
      <c r="P113" s="66">
        <f t="shared" si="17"/>
        <v>1105.17</v>
      </c>
      <c r="Q113" s="66">
        <f t="shared" si="18"/>
        <v>1130.17</v>
      </c>
      <c r="R113" s="66">
        <f t="shared" si="19"/>
        <v>2859.23</v>
      </c>
      <c r="S113" s="66">
        <f t="shared" si="20"/>
        <v>17569.830000000002</v>
      </c>
      <c r="T113" s="97" t="s">
        <v>93</v>
      </c>
    </row>
    <row r="114" spans="1:20" ht="15.75" thickBot="1" x14ac:dyDescent="0.3">
      <c r="A114" s="171">
        <v>109</v>
      </c>
      <c r="B114" s="116"/>
      <c r="C114" s="35" t="s">
        <v>218</v>
      </c>
      <c r="D114" s="35" t="s">
        <v>204</v>
      </c>
      <c r="E114" s="35" t="s">
        <v>234</v>
      </c>
      <c r="F114" s="117" t="s">
        <v>92</v>
      </c>
      <c r="G114" s="87">
        <v>16500</v>
      </c>
      <c r="H114" s="85">
        <v>0</v>
      </c>
      <c r="I114" s="118">
        <v>25</v>
      </c>
      <c r="J114" s="85">
        <v>473.55</v>
      </c>
      <c r="K114" s="118">
        <f t="shared" si="14"/>
        <v>1171.5</v>
      </c>
      <c r="L114" s="118">
        <f t="shared" si="15"/>
        <v>181.50000000000003</v>
      </c>
      <c r="M114" s="65">
        <v>501.6</v>
      </c>
      <c r="N114" s="66">
        <f t="shared" si="16"/>
        <v>1169.8500000000001</v>
      </c>
      <c r="O114" s="67"/>
      <c r="P114" s="66">
        <f t="shared" si="17"/>
        <v>975.15000000000009</v>
      </c>
      <c r="Q114" s="66">
        <f t="shared" si="18"/>
        <v>1000.1500000000001</v>
      </c>
      <c r="R114" s="66">
        <f t="shared" si="19"/>
        <v>2522.8500000000004</v>
      </c>
      <c r="S114" s="66">
        <f t="shared" si="20"/>
        <v>15499.85</v>
      </c>
      <c r="T114" s="97" t="s">
        <v>93</v>
      </c>
    </row>
    <row r="115" spans="1:20" ht="15.75" thickBot="1" x14ac:dyDescent="0.3">
      <c r="A115" s="171">
        <v>110</v>
      </c>
      <c r="B115" s="116"/>
      <c r="C115" s="35" t="s">
        <v>219</v>
      </c>
      <c r="D115" s="35" t="s">
        <v>204</v>
      </c>
      <c r="E115" s="35" t="s">
        <v>235</v>
      </c>
      <c r="F115" s="117" t="s">
        <v>92</v>
      </c>
      <c r="G115" s="87">
        <v>24150</v>
      </c>
      <c r="H115" s="85">
        <v>0</v>
      </c>
      <c r="I115" s="118">
        <v>25</v>
      </c>
      <c r="J115" s="85">
        <v>693.11</v>
      </c>
      <c r="K115" s="118">
        <f t="shared" si="14"/>
        <v>1714.6499999999999</v>
      </c>
      <c r="L115" s="118">
        <f t="shared" si="15"/>
        <v>265.65000000000003</v>
      </c>
      <c r="M115" s="65">
        <v>734.16</v>
      </c>
      <c r="N115" s="66">
        <f t="shared" si="16"/>
        <v>1712.2350000000001</v>
      </c>
      <c r="O115" s="67"/>
      <c r="P115" s="66">
        <f t="shared" si="17"/>
        <v>1427.27</v>
      </c>
      <c r="Q115" s="66">
        <f t="shared" si="18"/>
        <v>1452.27</v>
      </c>
      <c r="R115" s="66">
        <f t="shared" si="19"/>
        <v>3692.5349999999999</v>
      </c>
      <c r="S115" s="66">
        <f t="shared" si="20"/>
        <v>22697.73</v>
      </c>
      <c r="T115" s="97" t="s">
        <v>93</v>
      </c>
    </row>
    <row r="116" spans="1:20" ht="15.75" thickBot="1" x14ac:dyDescent="0.3">
      <c r="A116" s="171">
        <v>111</v>
      </c>
      <c r="B116" s="116"/>
      <c r="C116" s="35" t="s">
        <v>220</v>
      </c>
      <c r="D116" s="35" t="s">
        <v>204</v>
      </c>
      <c r="E116" s="35" t="s">
        <v>235</v>
      </c>
      <c r="F116" s="117" t="s">
        <v>92</v>
      </c>
      <c r="G116" s="87">
        <v>27300</v>
      </c>
      <c r="H116" s="85">
        <v>0</v>
      </c>
      <c r="I116" s="118">
        <v>25</v>
      </c>
      <c r="J116" s="85">
        <v>783.51</v>
      </c>
      <c r="K116" s="118">
        <f t="shared" si="14"/>
        <v>1938.2999999999997</v>
      </c>
      <c r="L116" s="118">
        <f t="shared" si="15"/>
        <v>300.3</v>
      </c>
      <c r="M116" s="65">
        <v>829.92</v>
      </c>
      <c r="N116" s="66">
        <f t="shared" si="16"/>
        <v>1935.5700000000002</v>
      </c>
      <c r="O116" s="67"/>
      <c r="P116" s="66">
        <f t="shared" si="17"/>
        <v>1613.4299999999998</v>
      </c>
      <c r="Q116" s="66">
        <f t="shared" si="18"/>
        <v>1638.4299999999998</v>
      </c>
      <c r="R116" s="66">
        <f t="shared" si="19"/>
        <v>4174.17</v>
      </c>
      <c r="S116" s="66">
        <f t="shared" si="20"/>
        <v>25661.57</v>
      </c>
      <c r="T116" s="97" t="s">
        <v>93</v>
      </c>
    </row>
    <row r="117" spans="1:20" ht="15.75" thickBot="1" x14ac:dyDescent="0.3">
      <c r="A117" s="171">
        <v>112</v>
      </c>
      <c r="B117" s="116"/>
      <c r="C117" s="35" t="s">
        <v>221</v>
      </c>
      <c r="D117" s="35" t="s">
        <v>204</v>
      </c>
      <c r="E117" s="35" t="s">
        <v>235</v>
      </c>
      <c r="F117" s="117" t="s">
        <v>92</v>
      </c>
      <c r="G117" s="87">
        <v>27300</v>
      </c>
      <c r="H117" s="85">
        <v>0</v>
      </c>
      <c r="I117" s="118">
        <v>25</v>
      </c>
      <c r="J117" s="85">
        <v>783.51</v>
      </c>
      <c r="K117" s="118">
        <f t="shared" si="14"/>
        <v>1938.2999999999997</v>
      </c>
      <c r="L117" s="118">
        <f t="shared" si="15"/>
        <v>300.3</v>
      </c>
      <c r="M117" s="65">
        <v>829.92</v>
      </c>
      <c r="N117" s="66">
        <f t="shared" si="16"/>
        <v>1935.5700000000002</v>
      </c>
      <c r="O117" s="67"/>
      <c r="P117" s="66">
        <f t="shared" si="17"/>
        <v>1613.4299999999998</v>
      </c>
      <c r="Q117" s="66">
        <f t="shared" si="18"/>
        <v>1638.4299999999998</v>
      </c>
      <c r="R117" s="66">
        <f t="shared" si="19"/>
        <v>4174.17</v>
      </c>
      <c r="S117" s="66">
        <f t="shared" si="20"/>
        <v>25661.57</v>
      </c>
      <c r="T117" s="97" t="s">
        <v>93</v>
      </c>
    </row>
    <row r="118" spans="1:20" ht="15.75" thickBot="1" x14ac:dyDescent="0.3">
      <c r="A118" s="171">
        <v>113</v>
      </c>
      <c r="B118" s="116"/>
      <c r="C118" s="35" t="s">
        <v>222</v>
      </c>
      <c r="D118" s="35" t="s">
        <v>204</v>
      </c>
      <c r="E118" s="35" t="s">
        <v>234</v>
      </c>
      <c r="F118" s="117" t="s">
        <v>92</v>
      </c>
      <c r="G118" s="87">
        <v>25000</v>
      </c>
      <c r="H118" s="85">
        <v>0</v>
      </c>
      <c r="I118" s="118">
        <v>25</v>
      </c>
      <c r="J118" s="85">
        <v>717.5</v>
      </c>
      <c r="K118" s="118">
        <f t="shared" si="14"/>
        <v>1774.9999999999998</v>
      </c>
      <c r="L118" s="118">
        <f t="shared" si="15"/>
        <v>275</v>
      </c>
      <c r="M118" s="65">
        <v>760</v>
      </c>
      <c r="N118" s="66">
        <f t="shared" si="16"/>
        <v>1772.5000000000002</v>
      </c>
      <c r="O118" s="67"/>
      <c r="P118" s="66">
        <f t="shared" si="17"/>
        <v>1477.5</v>
      </c>
      <c r="Q118" s="66">
        <f t="shared" si="18"/>
        <v>1502.5</v>
      </c>
      <c r="R118" s="66">
        <f t="shared" si="19"/>
        <v>3822.5</v>
      </c>
      <c r="S118" s="66">
        <f t="shared" si="20"/>
        <v>23497.5</v>
      </c>
      <c r="T118" s="97" t="s">
        <v>93</v>
      </c>
    </row>
    <row r="119" spans="1:20" ht="15.75" thickBot="1" x14ac:dyDescent="0.3">
      <c r="A119" s="171">
        <v>114</v>
      </c>
      <c r="B119" s="116"/>
      <c r="C119" s="35" t="s">
        <v>223</v>
      </c>
      <c r="D119" s="35" t="s">
        <v>204</v>
      </c>
      <c r="E119" s="35" t="s">
        <v>234</v>
      </c>
      <c r="F119" s="117" t="s">
        <v>92</v>
      </c>
      <c r="G119" s="87">
        <v>16500</v>
      </c>
      <c r="H119" s="85">
        <v>0</v>
      </c>
      <c r="I119" s="118">
        <v>25</v>
      </c>
      <c r="J119" s="85">
        <v>473.55</v>
      </c>
      <c r="K119" s="118">
        <f t="shared" si="14"/>
        <v>1171.5</v>
      </c>
      <c r="L119" s="118">
        <f t="shared" si="15"/>
        <v>181.50000000000003</v>
      </c>
      <c r="M119" s="65">
        <v>501.6</v>
      </c>
      <c r="N119" s="66">
        <f t="shared" si="16"/>
        <v>1169.8500000000001</v>
      </c>
      <c r="O119" s="67"/>
      <c r="P119" s="66">
        <f t="shared" si="17"/>
        <v>975.15000000000009</v>
      </c>
      <c r="Q119" s="66">
        <f t="shared" si="18"/>
        <v>1000.1500000000001</v>
      </c>
      <c r="R119" s="66">
        <f t="shared" si="19"/>
        <v>2522.8500000000004</v>
      </c>
      <c r="S119" s="66">
        <f t="shared" si="20"/>
        <v>15499.85</v>
      </c>
      <c r="T119" s="97" t="s">
        <v>93</v>
      </c>
    </row>
    <row r="120" spans="1:20" ht="15.75" thickBot="1" x14ac:dyDescent="0.3">
      <c r="A120" s="171">
        <v>115</v>
      </c>
      <c r="B120" s="116"/>
      <c r="C120" s="35" t="s">
        <v>224</v>
      </c>
      <c r="D120" s="35" t="s">
        <v>204</v>
      </c>
      <c r="E120" s="35" t="s">
        <v>234</v>
      </c>
      <c r="F120" s="117" t="s">
        <v>92</v>
      </c>
      <c r="G120" s="87">
        <v>16500</v>
      </c>
      <c r="H120" s="85">
        <v>0</v>
      </c>
      <c r="I120" s="118">
        <v>25</v>
      </c>
      <c r="J120" s="85">
        <v>473.55</v>
      </c>
      <c r="K120" s="118">
        <f t="shared" si="14"/>
        <v>1171.5</v>
      </c>
      <c r="L120" s="118">
        <f t="shared" si="15"/>
        <v>181.50000000000003</v>
      </c>
      <c r="M120" s="65">
        <v>501.6</v>
      </c>
      <c r="N120" s="66">
        <f t="shared" si="16"/>
        <v>1169.8500000000001</v>
      </c>
      <c r="O120" s="67"/>
      <c r="P120" s="66">
        <f t="shared" si="17"/>
        <v>975.15000000000009</v>
      </c>
      <c r="Q120" s="66">
        <f t="shared" si="18"/>
        <v>1000.1500000000001</v>
      </c>
      <c r="R120" s="66">
        <f t="shared" si="19"/>
        <v>2522.8500000000004</v>
      </c>
      <c r="S120" s="66">
        <f t="shared" si="20"/>
        <v>15499.85</v>
      </c>
      <c r="T120" s="97" t="s">
        <v>93</v>
      </c>
    </row>
    <row r="121" spans="1:20" ht="15.75" thickBot="1" x14ac:dyDescent="0.3">
      <c r="A121" s="171">
        <v>116</v>
      </c>
      <c r="B121" s="116"/>
      <c r="C121" s="35" t="s">
        <v>225</v>
      </c>
      <c r="D121" s="35" t="s">
        <v>204</v>
      </c>
      <c r="E121" s="35" t="s">
        <v>232</v>
      </c>
      <c r="F121" s="117" t="s">
        <v>92</v>
      </c>
      <c r="G121" s="87">
        <v>23000</v>
      </c>
      <c r="H121" s="85">
        <v>0</v>
      </c>
      <c r="I121" s="118">
        <v>25</v>
      </c>
      <c r="J121" s="85">
        <v>660.1</v>
      </c>
      <c r="K121" s="118">
        <f t="shared" si="14"/>
        <v>1632.9999999999998</v>
      </c>
      <c r="L121" s="118">
        <f t="shared" si="15"/>
        <v>253.00000000000003</v>
      </c>
      <c r="M121" s="65">
        <v>699.2</v>
      </c>
      <c r="N121" s="66">
        <f t="shared" si="16"/>
        <v>1630.7</v>
      </c>
      <c r="O121" s="67"/>
      <c r="P121" s="66">
        <f t="shared" si="17"/>
        <v>1359.3000000000002</v>
      </c>
      <c r="Q121" s="66">
        <f t="shared" si="18"/>
        <v>1384.3000000000002</v>
      </c>
      <c r="R121" s="66">
        <f t="shared" si="19"/>
        <v>3516.7</v>
      </c>
      <c r="S121" s="66">
        <f t="shared" si="20"/>
        <v>21615.7</v>
      </c>
      <c r="T121" s="97" t="s">
        <v>93</v>
      </c>
    </row>
    <row r="122" spans="1:20" ht="15.75" thickBot="1" x14ac:dyDescent="0.3">
      <c r="A122" s="171">
        <v>117</v>
      </c>
      <c r="B122" s="116"/>
      <c r="C122" s="35" t="s">
        <v>226</v>
      </c>
      <c r="D122" s="35" t="s">
        <v>204</v>
      </c>
      <c r="E122" s="35" t="s">
        <v>232</v>
      </c>
      <c r="F122" s="117" t="s">
        <v>92</v>
      </c>
      <c r="G122" s="87">
        <v>23000</v>
      </c>
      <c r="H122" s="85">
        <v>0</v>
      </c>
      <c r="I122" s="118">
        <v>25</v>
      </c>
      <c r="J122" s="85">
        <v>660.1</v>
      </c>
      <c r="K122" s="118">
        <f t="shared" si="14"/>
        <v>1632.9999999999998</v>
      </c>
      <c r="L122" s="118">
        <f t="shared" si="15"/>
        <v>253.00000000000003</v>
      </c>
      <c r="M122" s="65">
        <v>699.2</v>
      </c>
      <c r="N122" s="66">
        <f t="shared" si="16"/>
        <v>1630.7</v>
      </c>
      <c r="O122" s="67"/>
      <c r="P122" s="66">
        <f t="shared" si="17"/>
        <v>1359.3000000000002</v>
      </c>
      <c r="Q122" s="66">
        <f t="shared" si="18"/>
        <v>1384.3000000000002</v>
      </c>
      <c r="R122" s="66">
        <f t="shared" si="19"/>
        <v>3516.7</v>
      </c>
      <c r="S122" s="66">
        <f t="shared" si="20"/>
        <v>21615.7</v>
      </c>
      <c r="T122" s="97" t="s">
        <v>93</v>
      </c>
    </row>
    <row r="123" spans="1:20" ht="15.75" thickBot="1" x14ac:dyDescent="0.3">
      <c r="A123" s="171">
        <v>118</v>
      </c>
      <c r="B123" s="116"/>
      <c r="C123" s="35" t="s">
        <v>227</v>
      </c>
      <c r="D123" s="35" t="s">
        <v>204</v>
      </c>
      <c r="E123" s="35" t="s">
        <v>232</v>
      </c>
      <c r="F123" s="117" t="s">
        <v>92</v>
      </c>
      <c r="G123" s="87">
        <v>23000</v>
      </c>
      <c r="H123" s="85">
        <v>0</v>
      </c>
      <c r="I123" s="118">
        <v>25</v>
      </c>
      <c r="J123" s="85">
        <v>660.1</v>
      </c>
      <c r="K123" s="118">
        <f t="shared" si="14"/>
        <v>1632.9999999999998</v>
      </c>
      <c r="L123" s="118">
        <f t="shared" si="15"/>
        <v>253.00000000000003</v>
      </c>
      <c r="M123" s="65">
        <v>699.2</v>
      </c>
      <c r="N123" s="66">
        <f t="shared" si="16"/>
        <v>1630.7</v>
      </c>
      <c r="O123" s="67"/>
      <c r="P123" s="66">
        <f t="shared" si="17"/>
        <v>1359.3000000000002</v>
      </c>
      <c r="Q123" s="66">
        <f t="shared" si="18"/>
        <v>1384.3000000000002</v>
      </c>
      <c r="R123" s="66">
        <f t="shared" si="19"/>
        <v>3516.7</v>
      </c>
      <c r="S123" s="66">
        <f t="shared" si="20"/>
        <v>21615.7</v>
      </c>
      <c r="T123" s="97" t="s">
        <v>93</v>
      </c>
    </row>
    <row r="124" spans="1:20" ht="15.75" thickBot="1" x14ac:dyDescent="0.3">
      <c r="A124" s="171">
        <v>119</v>
      </c>
      <c r="B124" s="116"/>
      <c r="C124" s="35" t="s">
        <v>228</v>
      </c>
      <c r="D124" s="35" t="s">
        <v>204</v>
      </c>
      <c r="E124" s="35" t="s">
        <v>232</v>
      </c>
      <c r="F124" s="117" t="s">
        <v>92</v>
      </c>
      <c r="G124" s="87">
        <v>23000</v>
      </c>
      <c r="H124" s="85">
        <v>0</v>
      </c>
      <c r="I124" s="118">
        <v>25</v>
      </c>
      <c r="J124" s="85">
        <v>660.1</v>
      </c>
      <c r="K124" s="118">
        <f t="shared" si="14"/>
        <v>1632.9999999999998</v>
      </c>
      <c r="L124" s="118">
        <f t="shared" si="15"/>
        <v>253.00000000000003</v>
      </c>
      <c r="M124" s="65">
        <v>699.2</v>
      </c>
      <c r="N124" s="66">
        <f t="shared" si="16"/>
        <v>1630.7</v>
      </c>
      <c r="O124" s="67"/>
      <c r="P124" s="66">
        <f t="shared" si="17"/>
        <v>1359.3000000000002</v>
      </c>
      <c r="Q124" s="66">
        <f t="shared" si="18"/>
        <v>1384.3000000000002</v>
      </c>
      <c r="R124" s="66">
        <f t="shared" si="19"/>
        <v>3516.7</v>
      </c>
      <c r="S124" s="66">
        <f t="shared" si="20"/>
        <v>21615.7</v>
      </c>
      <c r="T124" s="97" t="s">
        <v>93</v>
      </c>
    </row>
    <row r="125" spans="1:20" ht="15.75" thickBot="1" x14ac:dyDescent="0.3">
      <c r="A125" s="171">
        <v>120</v>
      </c>
      <c r="B125" s="116"/>
      <c r="C125" s="35" t="s">
        <v>229</v>
      </c>
      <c r="D125" s="35" t="s">
        <v>204</v>
      </c>
      <c r="E125" s="35" t="s">
        <v>232</v>
      </c>
      <c r="F125" s="117" t="s">
        <v>92</v>
      </c>
      <c r="G125" s="87">
        <v>23000</v>
      </c>
      <c r="H125" s="85">
        <v>0</v>
      </c>
      <c r="I125" s="118">
        <v>25</v>
      </c>
      <c r="J125" s="85">
        <v>660.1</v>
      </c>
      <c r="K125" s="118">
        <f t="shared" si="14"/>
        <v>1632.9999999999998</v>
      </c>
      <c r="L125" s="118">
        <f t="shared" si="15"/>
        <v>253.00000000000003</v>
      </c>
      <c r="M125" s="65">
        <v>699.2</v>
      </c>
      <c r="N125" s="66">
        <f t="shared" si="16"/>
        <v>1630.7</v>
      </c>
      <c r="O125" s="67"/>
      <c r="P125" s="66">
        <f t="shared" si="17"/>
        <v>1359.3000000000002</v>
      </c>
      <c r="Q125" s="66">
        <f t="shared" si="18"/>
        <v>1384.3000000000002</v>
      </c>
      <c r="R125" s="66">
        <f t="shared" si="19"/>
        <v>3516.7</v>
      </c>
      <c r="S125" s="66">
        <f t="shared" si="20"/>
        <v>21615.7</v>
      </c>
      <c r="T125" s="97" t="s">
        <v>93</v>
      </c>
    </row>
    <row r="126" spans="1:20" s="26" customFormat="1" ht="16.5" customHeight="1" thickBot="1" x14ac:dyDescent="0.3">
      <c r="A126" s="171">
        <v>121</v>
      </c>
      <c r="B126" s="116"/>
      <c r="C126" s="35" t="s">
        <v>230</v>
      </c>
      <c r="D126" s="35" t="s">
        <v>204</v>
      </c>
      <c r="E126" s="35" t="s">
        <v>232</v>
      </c>
      <c r="F126" s="117" t="s">
        <v>92</v>
      </c>
      <c r="G126" s="87">
        <v>23000</v>
      </c>
      <c r="H126" s="85">
        <v>0</v>
      </c>
      <c r="I126" s="118">
        <v>25</v>
      </c>
      <c r="J126" s="85">
        <v>660.1</v>
      </c>
      <c r="K126" s="118">
        <f t="shared" ref="K126:K177" si="21">+G126*7.1%</f>
        <v>1632.9999999999998</v>
      </c>
      <c r="L126" s="118">
        <f t="shared" ref="L126:L177" si="22">+G126*1.1%</f>
        <v>253.00000000000003</v>
      </c>
      <c r="M126" s="65">
        <v>699.2</v>
      </c>
      <c r="N126" s="66">
        <f t="shared" ref="N126:N177" si="23">+G126*7.09%</f>
        <v>1630.7</v>
      </c>
      <c r="O126" s="67"/>
      <c r="P126" s="66">
        <f t="shared" ref="P126:P177" si="24">+J126+M126</f>
        <v>1359.3000000000002</v>
      </c>
      <c r="Q126" s="66">
        <f t="shared" ref="Q126:Q177" si="25">+H126+I126+J126+M126+O126</f>
        <v>1384.3000000000002</v>
      </c>
      <c r="R126" s="66">
        <f t="shared" ref="R126:R177" si="26">+K126+L126+N126</f>
        <v>3516.7</v>
      </c>
      <c r="S126" s="66">
        <f t="shared" ref="S126:S177" si="27">+G126-Q126</f>
        <v>21615.7</v>
      </c>
      <c r="T126" s="97" t="s">
        <v>93</v>
      </c>
    </row>
    <row r="127" spans="1:20" ht="15.75" thickBot="1" x14ac:dyDescent="0.3">
      <c r="A127" s="171">
        <v>122</v>
      </c>
      <c r="B127" s="116"/>
      <c r="C127" s="35" t="s">
        <v>231</v>
      </c>
      <c r="D127" s="35" t="s">
        <v>204</v>
      </c>
      <c r="E127" s="35" t="s">
        <v>232</v>
      </c>
      <c r="F127" s="117" t="s">
        <v>92</v>
      </c>
      <c r="G127" s="87">
        <v>23000</v>
      </c>
      <c r="H127" s="85">
        <v>0</v>
      </c>
      <c r="I127" s="118">
        <v>25</v>
      </c>
      <c r="J127" s="85">
        <v>660.1</v>
      </c>
      <c r="K127" s="118">
        <f t="shared" si="21"/>
        <v>1632.9999999999998</v>
      </c>
      <c r="L127" s="118">
        <f t="shared" si="22"/>
        <v>253.00000000000003</v>
      </c>
      <c r="M127" s="65">
        <v>699.2</v>
      </c>
      <c r="N127" s="66">
        <f t="shared" si="23"/>
        <v>1630.7</v>
      </c>
      <c r="O127" s="67"/>
      <c r="P127" s="66">
        <f t="shared" si="24"/>
        <v>1359.3000000000002</v>
      </c>
      <c r="Q127" s="66">
        <f t="shared" si="25"/>
        <v>1384.3000000000002</v>
      </c>
      <c r="R127" s="66">
        <f t="shared" si="26"/>
        <v>3516.7</v>
      </c>
      <c r="S127" s="66">
        <f t="shared" si="27"/>
        <v>21615.7</v>
      </c>
      <c r="T127" s="97" t="s">
        <v>93</v>
      </c>
    </row>
    <row r="128" spans="1:20" ht="15.75" thickBot="1" x14ac:dyDescent="0.3">
      <c r="A128" s="171">
        <v>123</v>
      </c>
      <c r="B128" s="116"/>
      <c r="C128" s="35" t="s">
        <v>236</v>
      </c>
      <c r="D128" s="35" t="s">
        <v>239</v>
      </c>
      <c r="E128" s="35" t="s">
        <v>201</v>
      </c>
      <c r="F128" s="117" t="s">
        <v>92</v>
      </c>
      <c r="G128" s="87">
        <v>40000</v>
      </c>
      <c r="H128" s="85">
        <v>264.13</v>
      </c>
      <c r="I128" s="118">
        <v>25</v>
      </c>
      <c r="J128" s="87">
        <v>1148</v>
      </c>
      <c r="K128" s="118">
        <f t="shared" si="21"/>
        <v>2839.9999999999995</v>
      </c>
      <c r="L128" s="118">
        <f t="shared" si="22"/>
        <v>440.00000000000006</v>
      </c>
      <c r="M128" s="64">
        <v>1216</v>
      </c>
      <c r="N128" s="66">
        <f t="shared" si="23"/>
        <v>2836</v>
      </c>
      <c r="O128" s="67"/>
      <c r="P128" s="66">
        <f t="shared" si="24"/>
        <v>2364</v>
      </c>
      <c r="Q128" s="66">
        <f t="shared" si="25"/>
        <v>2653.13</v>
      </c>
      <c r="R128" s="66">
        <f t="shared" si="26"/>
        <v>6116</v>
      </c>
      <c r="S128" s="66">
        <f t="shared" si="27"/>
        <v>37346.870000000003</v>
      </c>
      <c r="T128" s="97" t="s">
        <v>93</v>
      </c>
    </row>
    <row r="129" spans="1:20" ht="15.75" thickBot="1" x14ac:dyDescent="0.3">
      <c r="A129" s="171">
        <v>124</v>
      </c>
      <c r="B129" s="116"/>
      <c r="C129" s="35" t="s">
        <v>237</v>
      </c>
      <c r="D129" s="35" t="s">
        <v>239</v>
      </c>
      <c r="E129" s="35" t="s">
        <v>84</v>
      </c>
      <c r="F129" s="117" t="s">
        <v>92</v>
      </c>
      <c r="G129" s="87">
        <v>22000</v>
      </c>
      <c r="H129" s="85">
        <v>0</v>
      </c>
      <c r="I129" s="118">
        <v>25</v>
      </c>
      <c r="J129" s="85">
        <v>631.4</v>
      </c>
      <c r="K129" s="118">
        <f t="shared" si="21"/>
        <v>1561.9999999999998</v>
      </c>
      <c r="L129" s="118">
        <f t="shared" si="22"/>
        <v>242.00000000000003</v>
      </c>
      <c r="M129" s="65">
        <v>668.8</v>
      </c>
      <c r="N129" s="66">
        <f t="shared" si="23"/>
        <v>1559.8000000000002</v>
      </c>
      <c r="O129" s="67"/>
      <c r="P129" s="66">
        <f t="shared" si="24"/>
        <v>1300.1999999999998</v>
      </c>
      <c r="Q129" s="66">
        <f t="shared" si="25"/>
        <v>1325.1999999999998</v>
      </c>
      <c r="R129" s="66">
        <f t="shared" si="26"/>
        <v>3363.8</v>
      </c>
      <c r="S129" s="66">
        <f t="shared" si="27"/>
        <v>20674.8</v>
      </c>
      <c r="T129" s="97" t="s">
        <v>93</v>
      </c>
    </row>
    <row r="130" spans="1:20" ht="15.75" thickBot="1" x14ac:dyDescent="0.3">
      <c r="A130" s="171">
        <v>125</v>
      </c>
      <c r="B130" s="116"/>
      <c r="C130" s="35" t="s">
        <v>238</v>
      </c>
      <c r="D130" s="35" t="s">
        <v>239</v>
      </c>
      <c r="E130" s="35" t="s">
        <v>84</v>
      </c>
      <c r="F130" s="117" t="s">
        <v>92</v>
      </c>
      <c r="G130" s="87">
        <v>20900</v>
      </c>
      <c r="H130" s="85">
        <v>0</v>
      </c>
      <c r="I130" s="118">
        <v>25</v>
      </c>
      <c r="J130" s="85">
        <v>599.83000000000004</v>
      </c>
      <c r="K130" s="118">
        <f t="shared" si="21"/>
        <v>1483.8999999999999</v>
      </c>
      <c r="L130" s="118">
        <f t="shared" si="22"/>
        <v>229.90000000000003</v>
      </c>
      <c r="M130" s="65">
        <v>635.36</v>
      </c>
      <c r="N130" s="66">
        <f t="shared" si="23"/>
        <v>1481.8100000000002</v>
      </c>
      <c r="O130" s="67"/>
      <c r="P130" s="66">
        <f t="shared" si="24"/>
        <v>1235.19</v>
      </c>
      <c r="Q130" s="66">
        <f t="shared" si="25"/>
        <v>1260.19</v>
      </c>
      <c r="R130" s="66">
        <f t="shared" si="26"/>
        <v>3195.61</v>
      </c>
      <c r="S130" s="66">
        <f t="shared" si="27"/>
        <v>19639.810000000001</v>
      </c>
      <c r="T130" s="97" t="s">
        <v>93</v>
      </c>
    </row>
    <row r="131" spans="1:20" ht="15.75" thickBot="1" x14ac:dyDescent="0.3">
      <c r="A131" s="171">
        <v>126</v>
      </c>
      <c r="B131" s="116"/>
      <c r="C131" s="35" t="s">
        <v>241</v>
      </c>
      <c r="D131" s="35" t="s">
        <v>240</v>
      </c>
      <c r="E131" s="35" t="s">
        <v>247</v>
      </c>
      <c r="F131" s="117" t="s">
        <v>92</v>
      </c>
      <c r="G131" s="87">
        <v>35000</v>
      </c>
      <c r="H131" s="85">
        <v>0</v>
      </c>
      <c r="I131" s="118">
        <v>25</v>
      </c>
      <c r="J131" s="87">
        <v>1004.5</v>
      </c>
      <c r="K131" s="118">
        <f t="shared" si="21"/>
        <v>2485</v>
      </c>
      <c r="L131" s="118">
        <f t="shared" si="22"/>
        <v>385.00000000000006</v>
      </c>
      <c r="M131" s="64">
        <v>1064</v>
      </c>
      <c r="N131" s="66">
        <f t="shared" si="23"/>
        <v>2481.5</v>
      </c>
      <c r="O131" s="67"/>
      <c r="P131" s="66">
        <f t="shared" si="24"/>
        <v>2068.5</v>
      </c>
      <c r="Q131" s="66">
        <f t="shared" si="25"/>
        <v>2093.5</v>
      </c>
      <c r="R131" s="66">
        <f t="shared" si="26"/>
        <v>5351.5</v>
      </c>
      <c r="S131" s="66">
        <f t="shared" si="27"/>
        <v>32906.5</v>
      </c>
      <c r="T131" s="97" t="s">
        <v>93</v>
      </c>
    </row>
    <row r="132" spans="1:20" ht="15.75" thickBot="1" x14ac:dyDescent="0.3">
      <c r="A132" s="171">
        <v>127</v>
      </c>
      <c r="B132" s="116"/>
      <c r="C132" s="35" t="s">
        <v>242</v>
      </c>
      <c r="D132" s="35" t="s">
        <v>240</v>
      </c>
      <c r="E132" s="35" t="s">
        <v>247</v>
      </c>
      <c r="F132" s="117" t="s">
        <v>92</v>
      </c>
      <c r="G132" s="87">
        <v>24150</v>
      </c>
      <c r="H132" s="85">
        <v>0</v>
      </c>
      <c r="I132" s="118">
        <v>25</v>
      </c>
      <c r="J132" s="85">
        <v>693.11</v>
      </c>
      <c r="K132" s="118">
        <f t="shared" si="21"/>
        <v>1714.6499999999999</v>
      </c>
      <c r="L132" s="118">
        <f t="shared" si="22"/>
        <v>265.65000000000003</v>
      </c>
      <c r="M132" s="65">
        <v>734.16</v>
      </c>
      <c r="N132" s="66">
        <f t="shared" si="23"/>
        <v>1712.2350000000001</v>
      </c>
      <c r="O132" s="67"/>
      <c r="P132" s="66">
        <f t="shared" si="24"/>
        <v>1427.27</v>
      </c>
      <c r="Q132" s="66">
        <f t="shared" si="25"/>
        <v>1452.27</v>
      </c>
      <c r="R132" s="66">
        <f t="shared" si="26"/>
        <v>3692.5349999999999</v>
      </c>
      <c r="S132" s="66">
        <f t="shared" si="27"/>
        <v>22697.73</v>
      </c>
      <c r="T132" s="97" t="s">
        <v>93</v>
      </c>
    </row>
    <row r="133" spans="1:20" ht="15.75" thickBot="1" x14ac:dyDescent="0.3">
      <c r="A133" s="171">
        <v>128</v>
      </c>
      <c r="B133" s="116"/>
      <c r="C133" s="35" t="s">
        <v>243</v>
      </c>
      <c r="D133" s="35" t="s">
        <v>240</v>
      </c>
      <c r="E133" s="35" t="s">
        <v>247</v>
      </c>
      <c r="F133" s="117" t="s">
        <v>92</v>
      </c>
      <c r="G133" s="87">
        <v>24150</v>
      </c>
      <c r="H133" s="85">
        <v>0</v>
      </c>
      <c r="I133" s="118">
        <v>25</v>
      </c>
      <c r="J133" s="85">
        <v>693.11</v>
      </c>
      <c r="K133" s="118">
        <f t="shared" si="21"/>
        <v>1714.6499999999999</v>
      </c>
      <c r="L133" s="118">
        <f t="shared" si="22"/>
        <v>265.65000000000003</v>
      </c>
      <c r="M133" s="65">
        <v>734.16</v>
      </c>
      <c r="N133" s="66">
        <f t="shared" si="23"/>
        <v>1712.2350000000001</v>
      </c>
      <c r="O133" s="67"/>
      <c r="P133" s="66">
        <f t="shared" si="24"/>
        <v>1427.27</v>
      </c>
      <c r="Q133" s="66">
        <f t="shared" si="25"/>
        <v>1452.27</v>
      </c>
      <c r="R133" s="66">
        <f t="shared" si="26"/>
        <v>3692.5349999999999</v>
      </c>
      <c r="S133" s="66">
        <f t="shared" si="27"/>
        <v>22697.73</v>
      </c>
      <c r="T133" s="97" t="s">
        <v>93</v>
      </c>
    </row>
    <row r="134" spans="1:20" ht="15.75" thickBot="1" x14ac:dyDescent="0.3">
      <c r="A134" s="171">
        <v>129</v>
      </c>
      <c r="B134" s="116"/>
      <c r="C134" s="35" t="s">
        <v>244</v>
      </c>
      <c r="D134" s="35" t="s">
        <v>240</v>
      </c>
      <c r="E134" s="35" t="s">
        <v>248</v>
      </c>
      <c r="F134" s="117" t="s">
        <v>92</v>
      </c>
      <c r="G134" s="87">
        <v>50500</v>
      </c>
      <c r="H134" s="87">
        <v>1924.57</v>
      </c>
      <c r="I134" s="118">
        <v>25</v>
      </c>
      <c r="J134" s="87">
        <v>1449.35</v>
      </c>
      <c r="K134" s="118">
        <f t="shared" si="21"/>
        <v>3585.4999999999995</v>
      </c>
      <c r="L134" s="118">
        <f t="shared" si="22"/>
        <v>555.5</v>
      </c>
      <c r="M134" s="64">
        <v>1535.2</v>
      </c>
      <c r="N134" s="66">
        <f t="shared" si="23"/>
        <v>3580.4500000000003</v>
      </c>
      <c r="O134" s="67"/>
      <c r="P134" s="66">
        <f t="shared" si="24"/>
        <v>2984.55</v>
      </c>
      <c r="Q134" s="66">
        <f t="shared" si="25"/>
        <v>4934.12</v>
      </c>
      <c r="R134" s="66">
        <f t="shared" si="26"/>
        <v>7721.4500000000007</v>
      </c>
      <c r="S134" s="66">
        <f t="shared" si="27"/>
        <v>45565.88</v>
      </c>
      <c r="T134" s="97" t="s">
        <v>93</v>
      </c>
    </row>
    <row r="135" spans="1:20" ht="15.75" thickBot="1" x14ac:dyDescent="0.3">
      <c r="A135" s="171">
        <v>130</v>
      </c>
      <c r="B135" s="116"/>
      <c r="C135" s="35" t="s">
        <v>245</v>
      </c>
      <c r="D135" s="35" t="s">
        <v>240</v>
      </c>
      <c r="E135" s="35" t="s">
        <v>235</v>
      </c>
      <c r="F135" s="117" t="s">
        <v>92</v>
      </c>
      <c r="G135" s="87">
        <v>24150</v>
      </c>
      <c r="H135" s="85">
        <v>0</v>
      </c>
      <c r="I135" s="118">
        <v>25</v>
      </c>
      <c r="J135" s="85">
        <v>693.11</v>
      </c>
      <c r="K135" s="118">
        <f t="shared" si="21"/>
        <v>1714.6499999999999</v>
      </c>
      <c r="L135" s="118">
        <f t="shared" si="22"/>
        <v>265.65000000000003</v>
      </c>
      <c r="M135" s="65">
        <v>734.16</v>
      </c>
      <c r="N135" s="66">
        <f t="shared" si="23"/>
        <v>1712.2350000000001</v>
      </c>
      <c r="O135" s="67"/>
      <c r="P135" s="66">
        <f t="shared" si="24"/>
        <v>1427.27</v>
      </c>
      <c r="Q135" s="66">
        <f t="shared" si="25"/>
        <v>1452.27</v>
      </c>
      <c r="R135" s="66">
        <f t="shared" si="26"/>
        <v>3692.5349999999999</v>
      </c>
      <c r="S135" s="66">
        <f t="shared" si="27"/>
        <v>22697.73</v>
      </c>
      <c r="T135" s="97" t="s">
        <v>93</v>
      </c>
    </row>
    <row r="136" spans="1:20" ht="15.75" thickBot="1" x14ac:dyDescent="0.3">
      <c r="A136" s="171">
        <v>131</v>
      </c>
      <c r="B136" s="116"/>
      <c r="C136" s="35" t="s">
        <v>246</v>
      </c>
      <c r="D136" s="35" t="s">
        <v>240</v>
      </c>
      <c r="E136" s="35" t="s">
        <v>232</v>
      </c>
      <c r="F136" s="117" t="s">
        <v>92</v>
      </c>
      <c r="G136" s="87">
        <v>24150</v>
      </c>
      <c r="H136" s="85">
        <v>0</v>
      </c>
      <c r="I136" s="118">
        <v>25</v>
      </c>
      <c r="J136" s="85">
        <v>693.11</v>
      </c>
      <c r="K136" s="118">
        <f t="shared" si="21"/>
        <v>1714.6499999999999</v>
      </c>
      <c r="L136" s="118">
        <f t="shared" si="22"/>
        <v>265.65000000000003</v>
      </c>
      <c r="M136" s="65">
        <v>734.16</v>
      </c>
      <c r="N136" s="66">
        <f t="shared" si="23"/>
        <v>1712.2350000000001</v>
      </c>
      <c r="O136" s="67"/>
      <c r="P136" s="66">
        <f t="shared" si="24"/>
        <v>1427.27</v>
      </c>
      <c r="Q136" s="66">
        <f t="shared" si="25"/>
        <v>1452.27</v>
      </c>
      <c r="R136" s="66">
        <f t="shared" si="26"/>
        <v>3692.5349999999999</v>
      </c>
      <c r="S136" s="66">
        <f t="shared" si="27"/>
        <v>22697.73</v>
      </c>
      <c r="T136" s="97" t="s">
        <v>93</v>
      </c>
    </row>
    <row r="137" spans="1:20" ht="15.75" thickBot="1" x14ac:dyDescent="0.3">
      <c r="A137" s="171">
        <v>132</v>
      </c>
      <c r="B137" s="116"/>
      <c r="C137" s="35" t="s">
        <v>250</v>
      </c>
      <c r="D137" s="35" t="s">
        <v>252</v>
      </c>
      <c r="E137" s="35" t="s">
        <v>253</v>
      </c>
      <c r="F137" s="117" t="s">
        <v>92</v>
      </c>
      <c r="G137" s="87">
        <v>22000</v>
      </c>
      <c r="H137" s="85">
        <v>0</v>
      </c>
      <c r="I137" s="118">
        <v>25</v>
      </c>
      <c r="J137" s="85">
        <v>631.4</v>
      </c>
      <c r="K137" s="118">
        <f t="shared" si="21"/>
        <v>1561.9999999999998</v>
      </c>
      <c r="L137" s="118">
        <f t="shared" si="22"/>
        <v>242.00000000000003</v>
      </c>
      <c r="M137" s="65">
        <v>668.8</v>
      </c>
      <c r="N137" s="66">
        <f t="shared" si="23"/>
        <v>1559.8000000000002</v>
      </c>
      <c r="O137" s="67"/>
      <c r="P137" s="66">
        <f t="shared" si="24"/>
        <v>1300.1999999999998</v>
      </c>
      <c r="Q137" s="66">
        <f t="shared" si="25"/>
        <v>1325.1999999999998</v>
      </c>
      <c r="R137" s="66">
        <f t="shared" si="26"/>
        <v>3363.8</v>
      </c>
      <c r="S137" s="66">
        <f t="shared" si="27"/>
        <v>20674.8</v>
      </c>
      <c r="T137" s="97" t="s">
        <v>93</v>
      </c>
    </row>
    <row r="138" spans="1:20" ht="15.75" thickBot="1" x14ac:dyDescent="0.3">
      <c r="A138" s="171">
        <v>133</v>
      </c>
      <c r="B138" s="116"/>
      <c r="C138" s="35" t="s">
        <v>251</v>
      </c>
      <c r="D138" s="35" t="s">
        <v>252</v>
      </c>
      <c r="E138" s="35" t="s">
        <v>254</v>
      </c>
      <c r="F138" s="117" t="s">
        <v>92</v>
      </c>
      <c r="G138" s="87">
        <v>22000</v>
      </c>
      <c r="H138" s="85">
        <v>0</v>
      </c>
      <c r="I138" s="118">
        <v>25</v>
      </c>
      <c r="J138" s="85">
        <v>631.4</v>
      </c>
      <c r="K138" s="118">
        <f t="shared" si="21"/>
        <v>1561.9999999999998</v>
      </c>
      <c r="L138" s="118">
        <f t="shared" si="22"/>
        <v>242.00000000000003</v>
      </c>
      <c r="M138" s="65">
        <v>668.8</v>
      </c>
      <c r="N138" s="66">
        <f t="shared" si="23"/>
        <v>1559.8000000000002</v>
      </c>
      <c r="O138" s="67"/>
      <c r="P138" s="66">
        <f t="shared" si="24"/>
        <v>1300.1999999999998</v>
      </c>
      <c r="Q138" s="66">
        <f t="shared" si="25"/>
        <v>1325.1999999999998</v>
      </c>
      <c r="R138" s="66">
        <f t="shared" si="26"/>
        <v>3363.8</v>
      </c>
      <c r="S138" s="66">
        <f t="shared" si="27"/>
        <v>20674.8</v>
      </c>
      <c r="T138" s="97" t="s">
        <v>93</v>
      </c>
    </row>
    <row r="139" spans="1:20" ht="15.75" thickBot="1" x14ac:dyDescent="0.3">
      <c r="A139" s="171">
        <v>134</v>
      </c>
      <c r="B139" s="116"/>
      <c r="C139" s="35" t="s">
        <v>1354</v>
      </c>
      <c r="D139" s="35" t="s">
        <v>252</v>
      </c>
      <c r="E139" s="35" t="s">
        <v>1355</v>
      </c>
      <c r="F139" s="117" t="s">
        <v>92</v>
      </c>
      <c r="G139" s="87">
        <v>35000</v>
      </c>
      <c r="H139" s="85">
        <v>0</v>
      </c>
      <c r="I139" s="118">
        <v>25</v>
      </c>
      <c r="J139" s="85">
        <v>1004.5</v>
      </c>
      <c r="K139" s="118">
        <f t="shared" si="21"/>
        <v>2485</v>
      </c>
      <c r="L139" s="118">
        <f t="shared" si="22"/>
        <v>385.00000000000006</v>
      </c>
      <c r="M139" s="118">
        <v>1064</v>
      </c>
      <c r="N139" s="66">
        <f t="shared" si="23"/>
        <v>2481.5</v>
      </c>
      <c r="O139" s="67"/>
      <c r="P139" s="66">
        <f t="shared" si="24"/>
        <v>2068.5</v>
      </c>
      <c r="Q139" s="66">
        <f t="shared" si="25"/>
        <v>2093.5</v>
      </c>
      <c r="R139" s="66">
        <f t="shared" si="26"/>
        <v>5351.5</v>
      </c>
      <c r="S139" s="66">
        <f t="shared" si="27"/>
        <v>32906.5</v>
      </c>
      <c r="T139" s="97" t="s">
        <v>93</v>
      </c>
    </row>
    <row r="140" spans="1:20" ht="15.75" thickBot="1" x14ac:dyDescent="0.3">
      <c r="A140" s="171">
        <v>135</v>
      </c>
      <c r="B140" s="116"/>
      <c r="C140" s="35" t="s">
        <v>257</v>
      </c>
      <c r="D140" s="35" t="s">
        <v>256</v>
      </c>
      <c r="E140" s="35" t="s">
        <v>261</v>
      </c>
      <c r="F140" s="117" t="s">
        <v>92</v>
      </c>
      <c r="G140" s="87">
        <v>110000</v>
      </c>
      <c r="H140" s="87">
        <v>14457.62</v>
      </c>
      <c r="I140" s="118">
        <v>25</v>
      </c>
      <c r="J140" s="87">
        <v>3157</v>
      </c>
      <c r="K140" s="118">
        <f t="shared" si="21"/>
        <v>7809.9999999999991</v>
      </c>
      <c r="L140" s="118">
        <f t="shared" si="22"/>
        <v>1210.0000000000002</v>
      </c>
      <c r="M140" s="64">
        <v>3344</v>
      </c>
      <c r="N140" s="66">
        <f t="shared" si="23"/>
        <v>7799.0000000000009</v>
      </c>
      <c r="O140" s="67"/>
      <c r="P140" s="66">
        <f t="shared" si="24"/>
        <v>6501</v>
      </c>
      <c r="Q140" s="66">
        <f t="shared" si="25"/>
        <v>20983.620000000003</v>
      </c>
      <c r="R140" s="66">
        <f t="shared" si="26"/>
        <v>16819</v>
      </c>
      <c r="S140" s="66">
        <f t="shared" si="27"/>
        <v>89016.38</v>
      </c>
      <c r="T140" s="97" t="s">
        <v>93</v>
      </c>
    </row>
    <row r="141" spans="1:20" ht="15.75" thickBot="1" x14ac:dyDescent="0.3">
      <c r="A141" s="171">
        <v>136</v>
      </c>
      <c r="B141" s="116"/>
      <c r="C141" s="35" t="s">
        <v>258</v>
      </c>
      <c r="D141" s="35" t="s">
        <v>256</v>
      </c>
      <c r="E141" s="35" t="s">
        <v>262</v>
      </c>
      <c r="F141" s="117" t="s">
        <v>92</v>
      </c>
      <c r="G141" s="87">
        <v>27300</v>
      </c>
      <c r="H141" s="85">
        <v>0</v>
      </c>
      <c r="I141" s="118">
        <v>25</v>
      </c>
      <c r="J141" s="85">
        <v>783.51</v>
      </c>
      <c r="K141" s="118">
        <f t="shared" si="21"/>
        <v>1938.2999999999997</v>
      </c>
      <c r="L141" s="118">
        <f t="shared" si="22"/>
        <v>300.3</v>
      </c>
      <c r="M141" s="65">
        <v>829.92</v>
      </c>
      <c r="N141" s="66">
        <f t="shared" si="23"/>
        <v>1935.5700000000002</v>
      </c>
      <c r="O141" s="67"/>
      <c r="P141" s="66">
        <f t="shared" si="24"/>
        <v>1613.4299999999998</v>
      </c>
      <c r="Q141" s="66">
        <f t="shared" si="25"/>
        <v>1638.4299999999998</v>
      </c>
      <c r="R141" s="66">
        <f t="shared" si="26"/>
        <v>4174.17</v>
      </c>
      <c r="S141" s="66">
        <f t="shared" si="27"/>
        <v>25661.57</v>
      </c>
      <c r="T141" s="97" t="s">
        <v>93</v>
      </c>
    </row>
    <row r="142" spans="1:20" ht="15.75" thickBot="1" x14ac:dyDescent="0.3">
      <c r="A142" s="171">
        <v>137</v>
      </c>
      <c r="B142" s="116"/>
      <c r="C142" s="35" t="s">
        <v>259</v>
      </c>
      <c r="D142" s="35" t="s">
        <v>256</v>
      </c>
      <c r="E142" s="35" t="s">
        <v>262</v>
      </c>
      <c r="F142" s="117" t="s">
        <v>92</v>
      </c>
      <c r="G142" s="87">
        <v>35000</v>
      </c>
      <c r="H142" s="85">
        <v>0</v>
      </c>
      <c r="I142" s="118">
        <v>25</v>
      </c>
      <c r="J142" s="87">
        <v>1004.5</v>
      </c>
      <c r="K142" s="118">
        <f t="shared" si="21"/>
        <v>2485</v>
      </c>
      <c r="L142" s="118">
        <f t="shared" si="22"/>
        <v>385.00000000000006</v>
      </c>
      <c r="M142" s="64">
        <v>1064</v>
      </c>
      <c r="N142" s="66">
        <f t="shared" si="23"/>
        <v>2481.5</v>
      </c>
      <c r="O142" s="67"/>
      <c r="P142" s="66">
        <f t="shared" si="24"/>
        <v>2068.5</v>
      </c>
      <c r="Q142" s="66">
        <f t="shared" si="25"/>
        <v>2093.5</v>
      </c>
      <c r="R142" s="66">
        <f t="shared" si="26"/>
        <v>5351.5</v>
      </c>
      <c r="S142" s="66">
        <f t="shared" si="27"/>
        <v>32906.5</v>
      </c>
      <c r="T142" s="97" t="s">
        <v>93</v>
      </c>
    </row>
    <row r="143" spans="1:20" ht="15.75" thickBot="1" x14ac:dyDescent="0.3">
      <c r="A143" s="171">
        <v>138</v>
      </c>
      <c r="B143" s="116"/>
      <c r="C143" s="35" t="s">
        <v>265</v>
      </c>
      <c r="D143" s="35" t="s">
        <v>94</v>
      </c>
      <c r="E143" s="35" t="s">
        <v>84</v>
      </c>
      <c r="F143" s="117" t="s">
        <v>92</v>
      </c>
      <c r="G143" s="87">
        <v>20900</v>
      </c>
      <c r="H143" s="85">
        <v>0</v>
      </c>
      <c r="I143" s="118">
        <v>25</v>
      </c>
      <c r="J143" s="85">
        <v>599.83000000000004</v>
      </c>
      <c r="K143" s="118">
        <f t="shared" si="21"/>
        <v>1483.8999999999999</v>
      </c>
      <c r="L143" s="118">
        <f t="shared" si="22"/>
        <v>229.90000000000003</v>
      </c>
      <c r="M143" s="65">
        <v>635.36</v>
      </c>
      <c r="N143" s="66">
        <f t="shared" si="23"/>
        <v>1481.8100000000002</v>
      </c>
      <c r="O143" s="67"/>
      <c r="P143" s="66">
        <f t="shared" si="24"/>
        <v>1235.19</v>
      </c>
      <c r="Q143" s="66">
        <f t="shared" si="25"/>
        <v>1260.19</v>
      </c>
      <c r="R143" s="66">
        <f t="shared" si="26"/>
        <v>3195.61</v>
      </c>
      <c r="S143" s="66">
        <f t="shared" si="27"/>
        <v>19639.810000000001</v>
      </c>
      <c r="T143" s="97" t="s">
        <v>93</v>
      </c>
    </row>
    <row r="144" spans="1:20" ht="15.75" thickBot="1" x14ac:dyDescent="0.3">
      <c r="A144" s="171">
        <v>139</v>
      </c>
      <c r="B144" s="116"/>
      <c r="C144" s="35" t="s">
        <v>267</v>
      </c>
      <c r="D144" s="35" t="s">
        <v>266</v>
      </c>
      <c r="E144" s="35" t="s">
        <v>84</v>
      </c>
      <c r="F144" s="117" t="s">
        <v>92</v>
      </c>
      <c r="G144" s="87">
        <v>35000</v>
      </c>
      <c r="H144" s="85">
        <v>0</v>
      </c>
      <c r="I144" s="118">
        <v>25</v>
      </c>
      <c r="J144" s="87">
        <v>1004.5</v>
      </c>
      <c r="K144" s="118">
        <f t="shared" si="21"/>
        <v>2485</v>
      </c>
      <c r="L144" s="118">
        <f t="shared" si="22"/>
        <v>385.00000000000006</v>
      </c>
      <c r="M144" s="64">
        <v>1064</v>
      </c>
      <c r="N144" s="66">
        <f t="shared" si="23"/>
        <v>2481.5</v>
      </c>
      <c r="O144" s="67"/>
      <c r="P144" s="66">
        <f t="shared" si="24"/>
        <v>2068.5</v>
      </c>
      <c r="Q144" s="66">
        <f t="shared" si="25"/>
        <v>2093.5</v>
      </c>
      <c r="R144" s="66">
        <f t="shared" si="26"/>
        <v>5351.5</v>
      </c>
      <c r="S144" s="66">
        <f t="shared" si="27"/>
        <v>32906.5</v>
      </c>
      <c r="T144" s="97" t="s">
        <v>93</v>
      </c>
    </row>
    <row r="145" spans="1:20" ht="15.75" thickBot="1" x14ac:dyDescent="0.3">
      <c r="A145" s="171">
        <v>140</v>
      </c>
      <c r="B145" s="116"/>
      <c r="C145" s="35" t="s">
        <v>268</v>
      </c>
      <c r="D145" s="35" t="s">
        <v>266</v>
      </c>
      <c r="E145" s="35" t="s">
        <v>84</v>
      </c>
      <c r="F145" s="117" t="s">
        <v>92</v>
      </c>
      <c r="G145" s="87">
        <v>29000</v>
      </c>
      <c r="H145" s="85">
        <v>0</v>
      </c>
      <c r="I145" s="118">
        <v>25</v>
      </c>
      <c r="J145" s="85">
        <v>832.3</v>
      </c>
      <c r="K145" s="118">
        <f t="shared" si="21"/>
        <v>2059</v>
      </c>
      <c r="L145" s="118">
        <f t="shared" si="22"/>
        <v>319.00000000000006</v>
      </c>
      <c r="M145" s="65">
        <v>881.6</v>
      </c>
      <c r="N145" s="66">
        <f t="shared" si="23"/>
        <v>2056.1</v>
      </c>
      <c r="O145" s="67"/>
      <c r="P145" s="66">
        <f t="shared" si="24"/>
        <v>1713.9</v>
      </c>
      <c r="Q145" s="66">
        <f t="shared" si="25"/>
        <v>1738.9</v>
      </c>
      <c r="R145" s="66">
        <f t="shared" si="26"/>
        <v>4434.1000000000004</v>
      </c>
      <c r="S145" s="66">
        <f t="shared" si="27"/>
        <v>27261.1</v>
      </c>
      <c r="T145" s="97" t="s">
        <v>93</v>
      </c>
    </row>
    <row r="146" spans="1:20" ht="15.75" thickBot="1" x14ac:dyDescent="0.3">
      <c r="A146" s="171">
        <v>141</v>
      </c>
      <c r="B146" s="116"/>
      <c r="C146" s="35" t="s">
        <v>269</v>
      </c>
      <c r="D146" s="35" t="s">
        <v>266</v>
      </c>
      <c r="E146" s="35" t="s">
        <v>272</v>
      </c>
      <c r="F146" s="117" t="s">
        <v>92</v>
      </c>
      <c r="G146" s="87">
        <v>26250</v>
      </c>
      <c r="H146" s="85">
        <v>0</v>
      </c>
      <c r="I146" s="118">
        <v>25</v>
      </c>
      <c r="J146" s="85">
        <v>753.38</v>
      </c>
      <c r="K146" s="118">
        <f t="shared" si="21"/>
        <v>1863.7499999999998</v>
      </c>
      <c r="L146" s="118">
        <f t="shared" si="22"/>
        <v>288.75000000000006</v>
      </c>
      <c r="M146" s="65">
        <v>798</v>
      </c>
      <c r="N146" s="66">
        <f t="shared" si="23"/>
        <v>1861.1250000000002</v>
      </c>
      <c r="O146" s="67"/>
      <c r="P146" s="66">
        <f t="shared" si="24"/>
        <v>1551.38</v>
      </c>
      <c r="Q146" s="66">
        <f t="shared" si="25"/>
        <v>1576.38</v>
      </c>
      <c r="R146" s="66">
        <f t="shared" si="26"/>
        <v>4013.625</v>
      </c>
      <c r="S146" s="66">
        <f t="shared" si="27"/>
        <v>24673.62</v>
      </c>
      <c r="T146" s="97" t="s">
        <v>93</v>
      </c>
    </row>
    <row r="147" spans="1:20" ht="15.75" thickBot="1" x14ac:dyDescent="0.3">
      <c r="A147" s="171">
        <v>142</v>
      </c>
      <c r="B147" s="116"/>
      <c r="C147" s="35" t="s">
        <v>270</v>
      </c>
      <c r="D147" s="35" t="s">
        <v>266</v>
      </c>
      <c r="E147" s="35" t="s">
        <v>203</v>
      </c>
      <c r="F147" s="117" t="s">
        <v>92</v>
      </c>
      <c r="G147" s="87">
        <v>30000</v>
      </c>
      <c r="H147" s="85">
        <v>0</v>
      </c>
      <c r="I147" s="118">
        <v>25</v>
      </c>
      <c r="J147" s="85">
        <v>861</v>
      </c>
      <c r="K147" s="118">
        <f t="shared" si="21"/>
        <v>2130</v>
      </c>
      <c r="L147" s="118">
        <f t="shared" si="22"/>
        <v>330.00000000000006</v>
      </c>
      <c r="M147" s="65">
        <v>912</v>
      </c>
      <c r="N147" s="66">
        <f t="shared" si="23"/>
        <v>2127</v>
      </c>
      <c r="O147" s="67"/>
      <c r="P147" s="66">
        <f t="shared" si="24"/>
        <v>1773</v>
      </c>
      <c r="Q147" s="66">
        <f t="shared" si="25"/>
        <v>1798</v>
      </c>
      <c r="R147" s="66">
        <f t="shared" si="26"/>
        <v>4587</v>
      </c>
      <c r="S147" s="66">
        <f t="shared" si="27"/>
        <v>28202</v>
      </c>
      <c r="T147" s="97" t="s">
        <v>93</v>
      </c>
    </row>
    <row r="148" spans="1:20" ht="15.75" thickBot="1" x14ac:dyDescent="0.3">
      <c r="A148" s="171">
        <v>143</v>
      </c>
      <c r="B148" s="116"/>
      <c r="C148" s="35" t="s">
        <v>1337</v>
      </c>
      <c r="D148" s="35" t="s">
        <v>266</v>
      </c>
      <c r="E148" s="35" t="s">
        <v>130</v>
      </c>
      <c r="F148" s="117" t="s">
        <v>92</v>
      </c>
      <c r="G148" s="87">
        <v>18000</v>
      </c>
      <c r="H148" s="85">
        <v>0</v>
      </c>
      <c r="I148" s="118">
        <v>25</v>
      </c>
      <c r="J148" s="85">
        <v>516.6</v>
      </c>
      <c r="K148" s="118">
        <f t="shared" si="21"/>
        <v>1277.9999999999998</v>
      </c>
      <c r="L148" s="118">
        <f t="shared" si="22"/>
        <v>198.00000000000003</v>
      </c>
      <c r="M148" s="118">
        <v>547.20000000000005</v>
      </c>
      <c r="N148" s="66">
        <f t="shared" si="23"/>
        <v>1276.2</v>
      </c>
      <c r="O148" s="67"/>
      <c r="P148" s="66">
        <f t="shared" si="24"/>
        <v>1063.8000000000002</v>
      </c>
      <c r="Q148" s="66">
        <f t="shared" si="25"/>
        <v>1088.8000000000002</v>
      </c>
      <c r="R148" s="66">
        <f t="shared" si="26"/>
        <v>2752.2</v>
      </c>
      <c r="S148" s="66">
        <f t="shared" si="27"/>
        <v>16911.2</v>
      </c>
      <c r="T148" s="97" t="s">
        <v>93</v>
      </c>
    </row>
    <row r="149" spans="1:20" ht="15.75" thickBot="1" x14ac:dyDescent="0.3">
      <c r="A149" s="171">
        <v>144</v>
      </c>
      <c r="B149" s="116"/>
      <c r="C149" s="35" t="s">
        <v>274</v>
      </c>
      <c r="D149" s="35" t="s">
        <v>273</v>
      </c>
      <c r="E149" s="35" t="s">
        <v>272</v>
      </c>
      <c r="F149" s="117" t="s">
        <v>92</v>
      </c>
      <c r="G149" s="87">
        <v>30000</v>
      </c>
      <c r="H149" s="85">
        <v>0</v>
      </c>
      <c r="I149" s="118">
        <v>25</v>
      </c>
      <c r="J149" s="85">
        <v>861</v>
      </c>
      <c r="K149" s="118">
        <f t="shared" si="21"/>
        <v>2130</v>
      </c>
      <c r="L149" s="118">
        <f t="shared" si="22"/>
        <v>330.00000000000006</v>
      </c>
      <c r="M149" s="65">
        <v>912</v>
      </c>
      <c r="N149" s="66">
        <f t="shared" si="23"/>
        <v>2127</v>
      </c>
      <c r="O149" s="67"/>
      <c r="P149" s="66">
        <f t="shared" si="24"/>
        <v>1773</v>
      </c>
      <c r="Q149" s="66">
        <f t="shared" si="25"/>
        <v>1798</v>
      </c>
      <c r="R149" s="66">
        <f t="shared" si="26"/>
        <v>4587</v>
      </c>
      <c r="S149" s="66">
        <f t="shared" si="27"/>
        <v>28202</v>
      </c>
      <c r="T149" s="97" t="s">
        <v>93</v>
      </c>
    </row>
    <row r="150" spans="1:20" ht="15.75" thickBot="1" x14ac:dyDescent="0.3">
      <c r="A150" s="171">
        <v>145</v>
      </c>
      <c r="B150" s="116"/>
      <c r="C150" s="35" t="s">
        <v>275</v>
      </c>
      <c r="D150" s="35" t="s">
        <v>273</v>
      </c>
      <c r="E150" s="35" t="s">
        <v>272</v>
      </c>
      <c r="F150" s="117" t="s">
        <v>92</v>
      </c>
      <c r="G150" s="87">
        <v>22000</v>
      </c>
      <c r="H150" s="85">
        <v>0</v>
      </c>
      <c r="I150" s="118">
        <v>25</v>
      </c>
      <c r="J150" s="85">
        <v>631.4</v>
      </c>
      <c r="K150" s="118">
        <f t="shared" si="21"/>
        <v>1561.9999999999998</v>
      </c>
      <c r="L150" s="118">
        <f t="shared" si="22"/>
        <v>242.00000000000003</v>
      </c>
      <c r="M150" s="65">
        <v>668.8</v>
      </c>
      <c r="N150" s="66">
        <f t="shared" si="23"/>
        <v>1559.8000000000002</v>
      </c>
      <c r="O150" s="67"/>
      <c r="P150" s="66">
        <f t="shared" si="24"/>
        <v>1300.1999999999998</v>
      </c>
      <c r="Q150" s="66">
        <f t="shared" si="25"/>
        <v>1325.1999999999998</v>
      </c>
      <c r="R150" s="66">
        <f t="shared" si="26"/>
        <v>3363.8</v>
      </c>
      <c r="S150" s="66">
        <f t="shared" si="27"/>
        <v>20674.8</v>
      </c>
      <c r="T150" s="97" t="s">
        <v>93</v>
      </c>
    </row>
    <row r="151" spans="1:20" ht="15.75" thickBot="1" x14ac:dyDescent="0.3">
      <c r="A151" s="171">
        <v>146</v>
      </c>
      <c r="B151" s="116"/>
      <c r="C151" s="35" t="s">
        <v>276</v>
      </c>
      <c r="D151" s="35" t="s">
        <v>273</v>
      </c>
      <c r="E151" s="35" t="s">
        <v>272</v>
      </c>
      <c r="F151" s="117" t="s">
        <v>92</v>
      </c>
      <c r="G151" s="87">
        <v>22000</v>
      </c>
      <c r="H151" s="85">
        <v>0</v>
      </c>
      <c r="I151" s="118">
        <v>25</v>
      </c>
      <c r="J151" s="85">
        <v>631.4</v>
      </c>
      <c r="K151" s="118">
        <f t="shared" si="21"/>
        <v>1561.9999999999998</v>
      </c>
      <c r="L151" s="118">
        <f t="shared" si="22"/>
        <v>242.00000000000003</v>
      </c>
      <c r="M151" s="65">
        <v>668.8</v>
      </c>
      <c r="N151" s="66">
        <f t="shared" si="23"/>
        <v>1559.8000000000002</v>
      </c>
      <c r="O151" s="67"/>
      <c r="P151" s="66">
        <f t="shared" si="24"/>
        <v>1300.1999999999998</v>
      </c>
      <c r="Q151" s="66">
        <f t="shared" si="25"/>
        <v>1325.1999999999998</v>
      </c>
      <c r="R151" s="66">
        <f t="shared" si="26"/>
        <v>3363.8</v>
      </c>
      <c r="S151" s="66">
        <f t="shared" si="27"/>
        <v>20674.8</v>
      </c>
      <c r="T151" s="97" t="s">
        <v>93</v>
      </c>
    </row>
    <row r="152" spans="1:20" ht="15.75" thickBot="1" x14ac:dyDescent="0.3">
      <c r="A152" s="171">
        <v>147</v>
      </c>
      <c r="B152" s="116"/>
      <c r="C152" s="35" t="s">
        <v>1333</v>
      </c>
      <c r="D152" s="35" t="s">
        <v>279</v>
      </c>
      <c r="E152" s="35" t="s">
        <v>1334</v>
      </c>
      <c r="F152" s="117" t="s">
        <v>92</v>
      </c>
      <c r="G152" s="87">
        <v>45000</v>
      </c>
      <c r="H152" s="139">
        <v>1148.33</v>
      </c>
      <c r="I152" s="118">
        <v>25</v>
      </c>
      <c r="J152" s="85">
        <v>1291.5</v>
      </c>
      <c r="K152" s="118">
        <f t="shared" si="21"/>
        <v>3194.9999999999995</v>
      </c>
      <c r="L152" s="118">
        <f t="shared" si="22"/>
        <v>495.00000000000006</v>
      </c>
      <c r="M152" s="118">
        <v>1368</v>
      </c>
      <c r="N152" s="66">
        <f t="shared" si="23"/>
        <v>3190.5</v>
      </c>
      <c r="O152" s="67"/>
      <c r="P152" s="66">
        <f t="shared" si="24"/>
        <v>2659.5</v>
      </c>
      <c r="Q152" s="66">
        <f t="shared" si="25"/>
        <v>3832.83</v>
      </c>
      <c r="R152" s="66">
        <f t="shared" si="26"/>
        <v>6880.5</v>
      </c>
      <c r="S152" s="66">
        <f t="shared" si="27"/>
        <v>41167.17</v>
      </c>
      <c r="T152" s="97" t="s">
        <v>93</v>
      </c>
    </row>
    <row r="153" spans="1:20" ht="15.75" thickBot="1" x14ac:dyDescent="0.3">
      <c r="A153" s="171">
        <v>148</v>
      </c>
      <c r="B153" s="116"/>
      <c r="C153" s="35" t="s">
        <v>280</v>
      </c>
      <c r="D153" s="35" t="s">
        <v>279</v>
      </c>
      <c r="E153" s="35" t="s">
        <v>272</v>
      </c>
      <c r="F153" s="117" t="s">
        <v>92</v>
      </c>
      <c r="G153" s="87">
        <v>26250</v>
      </c>
      <c r="H153" s="85">
        <v>0</v>
      </c>
      <c r="I153" s="118">
        <v>25</v>
      </c>
      <c r="J153" s="85">
        <v>753.38</v>
      </c>
      <c r="K153" s="118">
        <f t="shared" si="21"/>
        <v>1863.7499999999998</v>
      </c>
      <c r="L153" s="118">
        <f t="shared" si="22"/>
        <v>288.75000000000006</v>
      </c>
      <c r="M153" s="65">
        <v>798</v>
      </c>
      <c r="N153" s="66">
        <f t="shared" si="23"/>
        <v>1861.1250000000002</v>
      </c>
      <c r="O153" s="67"/>
      <c r="P153" s="66">
        <f t="shared" si="24"/>
        <v>1551.38</v>
      </c>
      <c r="Q153" s="66">
        <f t="shared" si="25"/>
        <v>1576.38</v>
      </c>
      <c r="R153" s="66">
        <f t="shared" si="26"/>
        <v>4013.625</v>
      </c>
      <c r="S153" s="66">
        <f t="shared" si="27"/>
        <v>24673.62</v>
      </c>
      <c r="T153" s="97" t="s">
        <v>93</v>
      </c>
    </row>
    <row r="154" spans="1:20" ht="15.75" thickBot="1" x14ac:dyDescent="0.3">
      <c r="A154" s="171">
        <v>149</v>
      </c>
      <c r="B154" s="116"/>
      <c r="C154" s="35" t="s">
        <v>281</v>
      </c>
      <c r="D154" s="35" t="s">
        <v>279</v>
      </c>
      <c r="E154" s="35" t="s">
        <v>272</v>
      </c>
      <c r="F154" s="117" t="s">
        <v>92</v>
      </c>
      <c r="G154" s="87">
        <v>26250</v>
      </c>
      <c r="H154" s="85">
        <v>0</v>
      </c>
      <c r="I154" s="118">
        <v>25</v>
      </c>
      <c r="J154" s="85">
        <v>753.38</v>
      </c>
      <c r="K154" s="118">
        <f t="shared" si="21"/>
        <v>1863.7499999999998</v>
      </c>
      <c r="L154" s="118">
        <f t="shared" si="22"/>
        <v>288.75000000000006</v>
      </c>
      <c r="M154" s="65">
        <v>798</v>
      </c>
      <c r="N154" s="66">
        <f t="shared" si="23"/>
        <v>1861.1250000000002</v>
      </c>
      <c r="O154" s="67"/>
      <c r="P154" s="66">
        <f t="shared" si="24"/>
        <v>1551.38</v>
      </c>
      <c r="Q154" s="66">
        <f t="shared" si="25"/>
        <v>1576.38</v>
      </c>
      <c r="R154" s="66">
        <f t="shared" si="26"/>
        <v>4013.625</v>
      </c>
      <c r="S154" s="66">
        <f t="shared" si="27"/>
        <v>24673.62</v>
      </c>
      <c r="T154" s="97" t="s">
        <v>93</v>
      </c>
    </row>
    <row r="155" spans="1:20" ht="15.75" thickBot="1" x14ac:dyDescent="0.3">
      <c r="A155" s="171">
        <v>150</v>
      </c>
      <c r="B155" s="116"/>
      <c r="C155" s="35" t="s">
        <v>282</v>
      </c>
      <c r="D155" s="35" t="s">
        <v>279</v>
      </c>
      <c r="E155" s="35" t="s">
        <v>201</v>
      </c>
      <c r="F155" s="117" t="s">
        <v>92</v>
      </c>
      <c r="G155" s="87">
        <v>75000</v>
      </c>
      <c r="H155" s="87">
        <v>6309.38</v>
      </c>
      <c r="I155" s="118">
        <v>25</v>
      </c>
      <c r="J155" s="87">
        <v>2152.5</v>
      </c>
      <c r="K155" s="118">
        <f t="shared" si="21"/>
        <v>5324.9999999999991</v>
      </c>
      <c r="L155" s="118">
        <f t="shared" si="22"/>
        <v>825.00000000000011</v>
      </c>
      <c r="M155" s="64">
        <v>2280</v>
      </c>
      <c r="N155" s="66">
        <f t="shared" si="23"/>
        <v>5317.5</v>
      </c>
      <c r="O155" s="67"/>
      <c r="P155" s="66">
        <f t="shared" si="24"/>
        <v>4432.5</v>
      </c>
      <c r="Q155" s="66">
        <f t="shared" si="25"/>
        <v>10766.880000000001</v>
      </c>
      <c r="R155" s="66">
        <f t="shared" si="26"/>
        <v>11467.5</v>
      </c>
      <c r="S155" s="66">
        <f t="shared" si="27"/>
        <v>64233.119999999995</v>
      </c>
      <c r="T155" s="97" t="s">
        <v>93</v>
      </c>
    </row>
    <row r="156" spans="1:20" ht="15.75" thickBot="1" x14ac:dyDescent="0.3">
      <c r="A156" s="171">
        <v>151</v>
      </c>
      <c r="B156" s="116"/>
      <c r="C156" s="35" t="s">
        <v>283</v>
      </c>
      <c r="D156" s="35" t="s">
        <v>289</v>
      </c>
      <c r="E156" s="35" t="s">
        <v>290</v>
      </c>
      <c r="F156" s="117" t="s">
        <v>92</v>
      </c>
      <c r="G156" s="87">
        <v>35000</v>
      </c>
      <c r="H156" s="85">
        <v>0</v>
      </c>
      <c r="I156" s="118">
        <v>25</v>
      </c>
      <c r="J156" s="87">
        <v>1004.5</v>
      </c>
      <c r="K156" s="118">
        <f t="shared" si="21"/>
        <v>2485</v>
      </c>
      <c r="L156" s="118">
        <f t="shared" si="22"/>
        <v>385.00000000000006</v>
      </c>
      <c r="M156" s="64">
        <v>1064</v>
      </c>
      <c r="N156" s="66">
        <f t="shared" si="23"/>
        <v>2481.5</v>
      </c>
      <c r="O156" s="67"/>
      <c r="P156" s="66">
        <f t="shared" si="24"/>
        <v>2068.5</v>
      </c>
      <c r="Q156" s="66">
        <f t="shared" si="25"/>
        <v>2093.5</v>
      </c>
      <c r="R156" s="66">
        <f t="shared" si="26"/>
        <v>5351.5</v>
      </c>
      <c r="S156" s="66">
        <f t="shared" si="27"/>
        <v>32906.5</v>
      </c>
      <c r="T156" s="97" t="s">
        <v>93</v>
      </c>
    </row>
    <row r="157" spans="1:20" ht="15.75" thickBot="1" x14ac:dyDescent="0.3">
      <c r="A157" s="171">
        <v>152</v>
      </c>
      <c r="B157" s="116"/>
      <c r="C157" s="35" t="s">
        <v>284</v>
      </c>
      <c r="D157" s="35" t="s">
        <v>289</v>
      </c>
      <c r="E157" s="35" t="s">
        <v>277</v>
      </c>
      <c r="F157" s="117" t="s">
        <v>92</v>
      </c>
      <c r="G157" s="87">
        <v>40000</v>
      </c>
      <c r="H157" s="85">
        <v>442.65</v>
      </c>
      <c r="I157" s="118">
        <v>25</v>
      </c>
      <c r="J157" s="87">
        <v>1148</v>
      </c>
      <c r="K157" s="118">
        <f t="shared" si="21"/>
        <v>2839.9999999999995</v>
      </c>
      <c r="L157" s="118">
        <f t="shared" si="22"/>
        <v>440.00000000000006</v>
      </c>
      <c r="M157" s="64">
        <v>1216</v>
      </c>
      <c r="N157" s="66">
        <f t="shared" si="23"/>
        <v>2836</v>
      </c>
      <c r="O157" s="67"/>
      <c r="P157" s="66">
        <f t="shared" si="24"/>
        <v>2364</v>
      </c>
      <c r="Q157" s="66">
        <f t="shared" si="25"/>
        <v>2831.65</v>
      </c>
      <c r="R157" s="66">
        <f t="shared" si="26"/>
        <v>6116</v>
      </c>
      <c r="S157" s="66">
        <f t="shared" si="27"/>
        <v>37168.35</v>
      </c>
      <c r="T157" s="97" t="s">
        <v>93</v>
      </c>
    </row>
    <row r="158" spans="1:20" ht="15.75" thickBot="1" x14ac:dyDescent="0.3">
      <c r="A158" s="171">
        <v>153</v>
      </c>
      <c r="B158" s="116"/>
      <c r="C158" s="35" t="s">
        <v>285</v>
      </c>
      <c r="D158" s="35" t="s">
        <v>289</v>
      </c>
      <c r="E158" s="35" t="s">
        <v>277</v>
      </c>
      <c r="F158" s="117" t="s">
        <v>92</v>
      </c>
      <c r="G158" s="87">
        <v>62000</v>
      </c>
      <c r="H158" s="87">
        <v>3863.04</v>
      </c>
      <c r="I158" s="118">
        <v>25</v>
      </c>
      <c r="J158" s="87">
        <v>1779.4</v>
      </c>
      <c r="K158" s="118">
        <f t="shared" si="21"/>
        <v>4402</v>
      </c>
      <c r="L158" s="118">
        <f t="shared" si="22"/>
        <v>682.00000000000011</v>
      </c>
      <c r="M158" s="64">
        <v>1884.8</v>
      </c>
      <c r="N158" s="66">
        <f t="shared" si="23"/>
        <v>4395.8</v>
      </c>
      <c r="O158" s="67"/>
      <c r="P158" s="66">
        <f t="shared" si="24"/>
        <v>3664.2</v>
      </c>
      <c r="Q158" s="66">
        <f t="shared" si="25"/>
        <v>7552.2400000000007</v>
      </c>
      <c r="R158" s="66">
        <f t="shared" si="26"/>
        <v>9479.7999999999993</v>
      </c>
      <c r="S158" s="66">
        <f t="shared" si="27"/>
        <v>54447.76</v>
      </c>
      <c r="T158" s="97" t="s">
        <v>93</v>
      </c>
    </row>
    <row r="159" spans="1:20" ht="15.75" thickBot="1" x14ac:dyDescent="0.3">
      <c r="A159" s="171">
        <v>154</v>
      </c>
      <c r="B159" s="116"/>
      <c r="C159" s="35" t="s">
        <v>286</v>
      </c>
      <c r="D159" s="35" t="s">
        <v>289</v>
      </c>
      <c r="E159" s="35" t="s">
        <v>331</v>
      </c>
      <c r="F159" s="117" t="s">
        <v>92</v>
      </c>
      <c r="G159" s="87">
        <v>45000</v>
      </c>
      <c r="H159" s="139">
        <v>1148.33</v>
      </c>
      <c r="I159" s="118">
        <v>25</v>
      </c>
      <c r="J159" s="139">
        <v>1291.5</v>
      </c>
      <c r="K159" s="118">
        <f t="shared" si="21"/>
        <v>3194.9999999999995</v>
      </c>
      <c r="L159" s="118">
        <f t="shared" si="22"/>
        <v>495.00000000000006</v>
      </c>
      <c r="M159" s="83">
        <v>1368</v>
      </c>
      <c r="N159" s="66">
        <f t="shared" si="23"/>
        <v>3190.5</v>
      </c>
      <c r="O159" s="67"/>
      <c r="P159" s="66">
        <f t="shared" si="24"/>
        <v>2659.5</v>
      </c>
      <c r="Q159" s="66">
        <f t="shared" si="25"/>
        <v>3832.83</v>
      </c>
      <c r="R159" s="66">
        <f t="shared" si="26"/>
        <v>6880.5</v>
      </c>
      <c r="S159" s="66">
        <f t="shared" si="27"/>
        <v>41167.17</v>
      </c>
      <c r="T159" s="97" t="s">
        <v>93</v>
      </c>
    </row>
    <row r="160" spans="1:20" ht="15.75" thickBot="1" x14ac:dyDescent="0.3">
      <c r="A160" s="171">
        <v>155</v>
      </c>
      <c r="B160" s="116"/>
      <c r="C160" s="35" t="s">
        <v>287</v>
      </c>
      <c r="D160" s="35" t="s">
        <v>289</v>
      </c>
      <c r="E160" s="35" t="s">
        <v>84</v>
      </c>
      <c r="F160" s="117" t="s">
        <v>92</v>
      </c>
      <c r="G160" s="87">
        <v>20900</v>
      </c>
      <c r="H160" s="85">
        <v>0</v>
      </c>
      <c r="I160" s="118">
        <v>25</v>
      </c>
      <c r="J160" s="85">
        <v>599.83000000000004</v>
      </c>
      <c r="K160" s="118">
        <f t="shared" si="21"/>
        <v>1483.8999999999999</v>
      </c>
      <c r="L160" s="118">
        <f t="shared" si="22"/>
        <v>229.90000000000003</v>
      </c>
      <c r="M160" s="65">
        <v>635.36</v>
      </c>
      <c r="N160" s="66">
        <f t="shared" si="23"/>
        <v>1481.8100000000002</v>
      </c>
      <c r="O160" s="67"/>
      <c r="P160" s="66">
        <f t="shared" si="24"/>
        <v>1235.19</v>
      </c>
      <c r="Q160" s="66">
        <f t="shared" si="25"/>
        <v>1260.19</v>
      </c>
      <c r="R160" s="66">
        <f t="shared" si="26"/>
        <v>3195.61</v>
      </c>
      <c r="S160" s="66">
        <f t="shared" si="27"/>
        <v>19639.810000000001</v>
      </c>
      <c r="T160" s="97" t="s">
        <v>93</v>
      </c>
    </row>
    <row r="161" spans="1:20" ht="15.75" thickBot="1" x14ac:dyDescent="0.3">
      <c r="A161" s="171">
        <v>156</v>
      </c>
      <c r="B161" s="116"/>
      <c r="C161" s="35" t="s">
        <v>288</v>
      </c>
      <c r="D161" s="35" t="s">
        <v>289</v>
      </c>
      <c r="E161" s="35" t="s">
        <v>88</v>
      </c>
      <c r="F161" s="117" t="s">
        <v>92</v>
      </c>
      <c r="G161" s="87">
        <v>22000</v>
      </c>
      <c r="H161" s="85">
        <v>0</v>
      </c>
      <c r="I161" s="118">
        <v>25</v>
      </c>
      <c r="J161" s="85">
        <v>631.4</v>
      </c>
      <c r="K161" s="118">
        <f t="shared" si="21"/>
        <v>1561.9999999999998</v>
      </c>
      <c r="L161" s="118">
        <f t="shared" si="22"/>
        <v>242.00000000000003</v>
      </c>
      <c r="M161" s="65">
        <v>668.8</v>
      </c>
      <c r="N161" s="66">
        <f t="shared" si="23"/>
        <v>1559.8000000000002</v>
      </c>
      <c r="O161" s="67"/>
      <c r="P161" s="66">
        <f t="shared" si="24"/>
        <v>1300.1999999999998</v>
      </c>
      <c r="Q161" s="66">
        <f t="shared" si="25"/>
        <v>1325.1999999999998</v>
      </c>
      <c r="R161" s="66">
        <f t="shared" si="26"/>
        <v>3363.8</v>
      </c>
      <c r="S161" s="66">
        <f t="shared" si="27"/>
        <v>20674.8</v>
      </c>
      <c r="T161" s="97" t="s">
        <v>93</v>
      </c>
    </row>
    <row r="162" spans="1:20" ht="15.75" thickBot="1" x14ac:dyDescent="0.3">
      <c r="A162" s="171">
        <v>157</v>
      </c>
      <c r="B162" s="116"/>
      <c r="C162" s="35" t="s">
        <v>292</v>
      </c>
      <c r="D162" s="35" t="s">
        <v>296</v>
      </c>
      <c r="E162" s="35" t="s">
        <v>233</v>
      </c>
      <c r="F162" s="117" t="s">
        <v>92</v>
      </c>
      <c r="G162" s="87">
        <v>110000</v>
      </c>
      <c r="H162" s="87">
        <v>14457.62</v>
      </c>
      <c r="I162" s="118">
        <v>25</v>
      </c>
      <c r="J162" s="87">
        <v>3157</v>
      </c>
      <c r="K162" s="118">
        <f t="shared" si="21"/>
        <v>7809.9999999999991</v>
      </c>
      <c r="L162" s="118">
        <f t="shared" si="22"/>
        <v>1210.0000000000002</v>
      </c>
      <c r="M162" s="64">
        <v>3344</v>
      </c>
      <c r="N162" s="66">
        <f t="shared" si="23"/>
        <v>7799.0000000000009</v>
      </c>
      <c r="O162" s="67"/>
      <c r="P162" s="66">
        <f t="shared" si="24"/>
        <v>6501</v>
      </c>
      <c r="Q162" s="66">
        <f t="shared" si="25"/>
        <v>20983.620000000003</v>
      </c>
      <c r="R162" s="66">
        <f t="shared" si="26"/>
        <v>16819</v>
      </c>
      <c r="S162" s="66">
        <f t="shared" si="27"/>
        <v>89016.38</v>
      </c>
      <c r="T162" s="97" t="s">
        <v>93</v>
      </c>
    </row>
    <row r="163" spans="1:20" ht="15.75" thickBot="1" x14ac:dyDescent="0.3">
      <c r="A163" s="171">
        <v>158</v>
      </c>
      <c r="B163" s="116"/>
      <c r="C163" s="35" t="s">
        <v>293</v>
      </c>
      <c r="D163" s="35" t="s">
        <v>296</v>
      </c>
      <c r="E163" s="35" t="s">
        <v>84</v>
      </c>
      <c r="F163" s="117" t="s">
        <v>92</v>
      </c>
      <c r="G163" s="87">
        <v>25000</v>
      </c>
      <c r="H163" s="85">
        <v>0</v>
      </c>
      <c r="I163" s="118">
        <v>25</v>
      </c>
      <c r="J163" s="85">
        <v>717.5</v>
      </c>
      <c r="K163" s="118">
        <f t="shared" si="21"/>
        <v>1774.9999999999998</v>
      </c>
      <c r="L163" s="118">
        <f t="shared" si="22"/>
        <v>275</v>
      </c>
      <c r="M163" s="65">
        <v>760</v>
      </c>
      <c r="N163" s="66">
        <f t="shared" si="23"/>
        <v>1772.5000000000002</v>
      </c>
      <c r="O163" s="67"/>
      <c r="P163" s="66">
        <f t="shared" si="24"/>
        <v>1477.5</v>
      </c>
      <c r="Q163" s="66">
        <f t="shared" si="25"/>
        <v>1502.5</v>
      </c>
      <c r="R163" s="66">
        <f t="shared" si="26"/>
        <v>3822.5</v>
      </c>
      <c r="S163" s="66">
        <f t="shared" si="27"/>
        <v>23497.5</v>
      </c>
      <c r="T163" s="97" t="s">
        <v>93</v>
      </c>
    </row>
    <row r="164" spans="1:20" ht="15.75" thickBot="1" x14ac:dyDescent="0.3">
      <c r="A164" s="171">
        <v>159</v>
      </c>
      <c r="B164" s="116"/>
      <c r="C164" s="35" t="s">
        <v>294</v>
      </c>
      <c r="D164" s="35" t="s">
        <v>296</v>
      </c>
      <c r="E164" s="35" t="s">
        <v>84</v>
      </c>
      <c r="F164" s="117" t="s">
        <v>92</v>
      </c>
      <c r="G164" s="87">
        <v>25000</v>
      </c>
      <c r="H164" s="85">
        <v>0</v>
      </c>
      <c r="I164" s="118">
        <v>25</v>
      </c>
      <c r="J164" s="85">
        <v>717.5</v>
      </c>
      <c r="K164" s="118">
        <f t="shared" si="21"/>
        <v>1774.9999999999998</v>
      </c>
      <c r="L164" s="118">
        <f t="shared" si="22"/>
        <v>275</v>
      </c>
      <c r="M164" s="65">
        <v>760</v>
      </c>
      <c r="N164" s="66">
        <f t="shared" si="23"/>
        <v>1772.5000000000002</v>
      </c>
      <c r="O164" s="67"/>
      <c r="P164" s="66">
        <f t="shared" si="24"/>
        <v>1477.5</v>
      </c>
      <c r="Q164" s="66">
        <f t="shared" si="25"/>
        <v>1502.5</v>
      </c>
      <c r="R164" s="66">
        <f t="shared" si="26"/>
        <v>3822.5</v>
      </c>
      <c r="S164" s="66">
        <f t="shared" si="27"/>
        <v>23497.5</v>
      </c>
      <c r="T164" s="97" t="s">
        <v>93</v>
      </c>
    </row>
    <row r="165" spans="1:20" ht="15.75" thickBot="1" x14ac:dyDescent="0.3">
      <c r="A165" s="171">
        <v>160</v>
      </c>
      <c r="B165" s="116"/>
      <c r="C165" s="35" t="s">
        <v>295</v>
      </c>
      <c r="D165" s="35" t="s">
        <v>296</v>
      </c>
      <c r="E165" s="35" t="s">
        <v>203</v>
      </c>
      <c r="F165" s="117" t="s">
        <v>92</v>
      </c>
      <c r="G165" s="87">
        <v>35000</v>
      </c>
      <c r="H165" s="85">
        <v>0</v>
      </c>
      <c r="I165" s="118">
        <v>25</v>
      </c>
      <c r="J165" s="87">
        <v>1004.5</v>
      </c>
      <c r="K165" s="118">
        <f t="shared" si="21"/>
        <v>2485</v>
      </c>
      <c r="L165" s="118">
        <f t="shared" si="22"/>
        <v>385.00000000000006</v>
      </c>
      <c r="M165" s="64">
        <v>1064</v>
      </c>
      <c r="N165" s="66">
        <f t="shared" si="23"/>
        <v>2481.5</v>
      </c>
      <c r="O165" s="67"/>
      <c r="P165" s="66">
        <f t="shared" si="24"/>
        <v>2068.5</v>
      </c>
      <c r="Q165" s="66">
        <f t="shared" si="25"/>
        <v>2093.5</v>
      </c>
      <c r="R165" s="66">
        <f t="shared" si="26"/>
        <v>5351.5</v>
      </c>
      <c r="S165" s="66">
        <f t="shared" si="27"/>
        <v>32906.5</v>
      </c>
      <c r="T165" s="97" t="s">
        <v>93</v>
      </c>
    </row>
    <row r="166" spans="1:20" ht="15.75" thickBot="1" x14ac:dyDescent="0.3">
      <c r="A166" s="171">
        <v>161</v>
      </c>
      <c r="B166" s="116"/>
      <c r="C166" s="35" t="s">
        <v>298</v>
      </c>
      <c r="D166" s="35" t="s">
        <v>297</v>
      </c>
      <c r="E166" s="35" t="s">
        <v>84</v>
      </c>
      <c r="F166" s="117" t="s">
        <v>92</v>
      </c>
      <c r="G166" s="87">
        <v>20900</v>
      </c>
      <c r="H166" s="85">
        <v>0</v>
      </c>
      <c r="I166" s="118">
        <v>25</v>
      </c>
      <c r="J166" s="85">
        <v>599.83000000000004</v>
      </c>
      <c r="K166" s="118">
        <f t="shared" si="21"/>
        <v>1483.8999999999999</v>
      </c>
      <c r="L166" s="118">
        <f t="shared" si="22"/>
        <v>229.90000000000003</v>
      </c>
      <c r="M166" s="65">
        <v>635.36</v>
      </c>
      <c r="N166" s="66">
        <f t="shared" si="23"/>
        <v>1481.8100000000002</v>
      </c>
      <c r="O166" s="67"/>
      <c r="P166" s="66">
        <f t="shared" si="24"/>
        <v>1235.19</v>
      </c>
      <c r="Q166" s="66">
        <f t="shared" si="25"/>
        <v>1260.19</v>
      </c>
      <c r="R166" s="66">
        <f t="shared" si="26"/>
        <v>3195.61</v>
      </c>
      <c r="S166" s="66">
        <f t="shared" si="27"/>
        <v>19639.810000000001</v>
      </c>
      <c r="T166" s="97" t="s">
        <v>93</v>
      </c>
    </row>
    <row r="167" spans="1:20" ht="15.75" thickBot="1" x14ac:dyDescent="0.3">
      <c r="A167" s="171">
        <v>162</v>
      </c>
      <c r="B167" s="116"/>
      <c r="C167" s="35" t="s">
        <v>299</v>
      </c>
      <c r="D167" s="35" t="s">
        <v>297</v>
      </c>
      <c r="E167" s="35" t="s">
        <v>305</v>
      </c>
      <c r="F167" s="117" t="s">
        <v>92</v>
      </c>
      <c r="G167" s="87">
        <v>60000</v>
      </c>
      <c r="H167" s="87">
        <v>3486.68</v>
      </c>
      <c r="I167" s="118">
        <v>25</v>
      </c>
      <c r="J167" s="87">
        <v>1722</v>
      </c>
      <c r="K167" s="118">
        <f t="shared" si="21"/>
        <v>4260</v>
      </c>
      <c r="L167" s="118">
        <f t="shared" si="22"/>
        <v>660.00000000000011</v>
      </c>
      <c r="M167" s="64">
        <v>1824</v>
      </c>
      <c r="N167" s="66">
        <f t="shared" si="23"/>
        <v>4254</v>
      </c>
      <c r="O167" s="67"/>
      <c r="P167" s="66">
        <f t="shared" si="24"/>
        <v>3546</v>
      </c>
      <c r="Q167" s="66">
        <f t="shared" si="25"/>
        <v>7057.68</v>
      </c>
      <c r="R167" s="66">
        <f t="shared" si="26"/>
        <v>9174</v>
      </c>
      <c r="S167" s="66">
        <f t="shared" si="27"/>
        <v>52942.32</v>
      </c>
      <c r="T167" s="97" t="s">
        <v>93</v>
      </c>
    </row>
    <row r="168" spans="1:20" ht="15.75" thickBot="1" x14ac:dyDescent="0.3">
      <c r="A168" s="171">
        <v>163</v>
      </c>
      <c r="B168" s="116"/>
      <c r="C168" s="35" t="s">
        <v>300</v>
      </c>
      <c r="D168" s="35" t="s">
        <v>297</v>
      </c>
      <c r="E168" s="35" t="s">
        <v>84</v>
      </c>
      <c r="F168" s="117" t="s">
        <v>92</v>
      </c>
      <c r="G168" s="87">
        <v>22000</v>
      </c>
      <c r="H168" s="85">
        <v>0</v>
      </c>
      <c r="I168" s="118">
        <v>25</v>
      </c>
      <c r="J168" s="85">
        <v>631.4</v>
      </c>
      <c r="K168" s="118">
        <f t="shared" si="21"/>
        <v>1561.9999999999998</v>
      </c>
      <c r="L168" s="118">
        <f t="shared" si="22"/>
        <v>242.00000000000003</v>
      </c>
      <c r="M168" s="65">
        <v>668.8</v>
      </c>
      <c r="N168" s="66">
        <f t="shared" si="23"/>
        <v>1559.8000000000002</v>
      </c>
      <c r="O168" s="67"/>
      <c r="P168" s="66">
        <f t="shared" si="24"/>
        <v>1300.1999999999998</v>
      </c>
      <c r="Q168" s="66">
        <f t="shared" si="25"/>
        <v>1325.1999999999998</v>
      </c>
      <c r="R168" s="66">
        <f t="shared" si="26"/>
        <v>3363.8</v>
      </c>
      <c r="S168" s="66">
        <f t="shared" si="27"/>
        <v>20674.8</v>
      </c>
      <c r="T168" s="97" t="s">
        <v>93</v>
      </c>
    </row>
    <row r="169" spans="1:20" ht="15.75" thickBot="1" x14ac:dyDescent="0.3">
      <c r="A169" s="171">
        <v>164</v>
      </c>
      <c r="B169" s="116"/>
      <c r="C169" s="35" t="s">
        <v>301</v>
      </c>
      <c r="D169" s="35" t="s">
        <v>297</v>
      </c>
      <c r="E169" s="35" t="s">
        <v>262</v>
      </c>
      <c r="F169" s="117" t="s">
        <v>92</v>
      </c>
      <c r="G169" s="87">
        <v>27300</v>
      </c>
      <c r="H169" s="85">
        <v>0</v>
      </c>
      <c r="I169" s="118">
        <v>25</v>
      </c>
      <c r="J169" s="85">
        <v>783.51</v>
      </c>
      <c r="K169" s="118">
        <f t="shared" si="21"/>
        <v>1938.2999999999997</v>
      </c>
      <c r="L169" s="118">
        <f t="shared" si="22"/>
        <v>300.3</v>
      </c>
      <c r="M169" s="65">
        <v>829.92</v>
      </c>
      <c r="N169" s="66">
        <f t="shared" si="23"/>
        <v>1935.5700000000002</v>
      </c>
      <c r="O169" s="67"/>
      <c r="P169" s="66">
        <f t="shared" si="24"/>
        <v>1613.4299999999998</v>
      </c>
      <c r="Q169" s="66">
        <f t="shared" si="25"/>
        <v>1638.4299999999998</v>
      </c>
      <c r="R169" s="66">
        <f t="shared" si="26"/>
        <v>4174.17</v>
      </c>
      <c r="S169" s="66">
        <f t="shared" si="27"/>
        <v>25661.57</v>
      </c>
      <c r="T169" s="97" t="s">
        <v>93</v>
      </c>
    </row>
    <row r="170" spans="1:20" ht="15.75" thickBot="1" x14ac:dyDescent="0.3">
      <c r="A170" s="171">
        <v>165</v>
      </c>
      <c r="B170" s="116"/>
      <c r="C170" s="35" t="s">
        <v>302</v>
      </c>
      <c r="D170" s="35" t="s">
        <v>297</v>
      </c>
      <c r="E170" s="35" t="s">
        <v>306</v>
      </c>
      <c r="F170" s="117" t="s">
        <v>92</v>
      </c>
      <c r="G170" s="87">
        <v>22000</v>
      </c>
      <c r="H170" s="85">
        <v>0</v>
      </c>
      <c r="I170" s="118">
        <v>25</v>
      </c>
      <c r="J170" s="85">
        <v>631.4</v>
      </c>
      <c r="K170" s="118">
        <f t="shared" si="21"/>
        <v>1561.9999999999998</v>
      </c>
      <c r="L170" s="118">
        <f t="shared" si="22"/>
        <v>242.00000000000003</v>
      </c>
      <c r="M170" s="65">
        <v>668.8</v>
      </c>
      <c r="N170" s="66">
        <f t="shared" si="23"/>
        <v>1559.8000000000002</v>
      </c>
      <c r="O170" s="67"/>
      <c r="P170" s="66">
        <f t="shared" si="24"/>
        <v>1300.1999999999998</v>
      </c>
      <c r="Q170" s="66">
        <f t="shared" si="25"/>
        <v>1325.1999999999998</v>
      </c>
      <c r="R170" s="66">
        <f t="shared" si="26"/>
        <v>3363.8</v>
      </c>
      <c r="S170" s="66">
        <f t="shared" si="27"/>
        <v>20674.8</v>
      </c>
      <c r="T170" s="97" t="s">
        <v>93</v>
      </c>
    </row>
    <row r="171" spans="1:20" ht="15.75" thickBot="1" x14ac:dyDescent="0.3">
      <c r="A171" s="171">
        <v>166</v>
      </c>
      <c r="B171" s="116"/>
      <c r="C171" s="35" t="s">
        <v>303</v>
      </c>
      <c r="D171" s="35" t="s">
        <v>297</v>
      </c>
      <c r="E171" s="35" t="s">
        <v>88</v>
      </c>
      <c r="F171" s="117" t="s">
        <v>92</v>
      </c>
      <c r="G171" s="87">
        <v>24150</v>
      </c>
      <c r="H171" s="85">
        <v>0</v>
      </c>
      <c r="I171" s="118">
        <v>25</v>
      </c>
      <c r="J171" s="85">
        <v>693.11</v>
      </c>
      <c r="K171" s="118">
        <f t="shared" si="21"/>
        <v>1714.6499999999999</v>
      </c>
      <c r="L171" s="118">
        <f t="shared" si="22"/>
        <v>265.65000000000003</v>
      </c>
      <c r="M171" s="65">
        <v>734.16</v>
      </c>
      <c r="N171" s="66">
        <f t="shared" si="23"/>
        <v>1712.2350000000001</v>
      </c>
      <c r="O171" s="67"/>
      <c r="P171" s="66">
        <f t="shared" si="24"/>
        <v>1427.27</v>
      </c>
      <c r="Q171" s="66">
        <f t="shared" si="25"/>
        <v>1452.27</v>
      </c>
      <c r="R171" s="66">
        <f t="shared" si="26"/>
        <v>3692.5349999999999</v>
      </c>
      <c r="S171" s="66">
        <f t="shared" si="27"/>
        <v>22697.73</v>
      </c>
      <c r="T171" s="97" t="s">
        <v>93</v>
      </c>
    </row>
    <row r="172" spans="1:20" ht="15.75" thickBot="1" x14ac:dyDescent="0.3">
      <c r="A172" s="171">
        <v>167</v>
      </c>
      <c r="B172" s="116"/>
      <c r="C172" s="35" t="s">
        <v>304</v>
      </c>
      <c r="D172" s="35" t="s">
        <v>297</v>
      </c>
      <c r="E172" s="35" t="s">
        <v>84</v>
      </c>
      <c r="F172" s="117" t="s">
        <v>92</v>
      </c>
      <c r="G172" s="87">
        <v>20900</v>
      </c>
      <c r="H172" s="85">
        <v>0</v>
      </c>
      <c r="I172" s="118">
        <v>25</v>
      </c>
      <c r="J172" s="85">
        <v>599.83000000000004</v>
      </c>
      <c r="K172" s="118">
        <f t="shared" si="21"/>
        <v>1483.8999999999999</v>
      </c>
      <c r="L172" s="118">
        <f t="shared" si="22"/>
        <v>229.90000000000003</v>
      </c>
      <c r="M172" s="65">
        <v>635.36</v>
      </c>
      <c r="N172" s="66">
        <f t="shared" si="23"/>
        <v>1481.8100000000002</v>
      </c>
      <c r="O172" s="67"/>
      <c r="P172" s="66">
        <f t="shared" si="24"/>
        <v>1235.19</v>
      </c>
      <c r="Q172" s="66">
        <f t="shared" si="25"/>
        <v>1260.19</v>
      </c>
      <c r="R172" s="66">
        <f t="shared" si="26"/>
        <v>3195.61</v>
      </c>
      <c r="S172" s="66">
        <f t="shared" si="27"/>
        <v>19639.810000000001</v>
      </c>
      <c r="T172" s="97" t="s">
        <v>93</v>
      </c>
    </row>
    <row r="173" spans="1:20" ht="15.75" thickBot="1" x14ac:dyDescent="0.3">
      <c r="A173" s="171">
        <v>168</v>
      </c>
      <c r="B173" s="116"/>
      <c r="C173" s="35" t="s">
        <v>308</v>
      </c>
      <c r="D173" s="35" t="s">
        <v>307</v>
      </c>
      <c r="E173" s="35" t="s">
        <v>330</v>
      </c>
      <c r="F173" s="117" t="s">
        <v>92</v>
      </c>
      <c r="G173" s="87">
        <v>22050</v>
      </c>
      <c r="H173" s="85">
        <v>0</v>
      </c>
      <c r="I173" s="118">
        <v>25</v>
      </c>
      <c r="J173" s="85">
        <v>632.84</v>
      </c>
      <c r="K173" s="118">
        <f t="shared" si="21"/>
        <v>1565.55</v>
      </c>
      <c r="L173" s="118">
        <f t="shared" si="22"/>
        <v>242.55</v>
      </c>
      <c r="M173" s="65">
        <v>670.32</v>
      </c>
      <c r="N173" s="66">
        <f t="shared" si="23"/>
        <v>1563.345</v>
      </c>
      <c r="O173" s="67"/>
      <c r="P173" s="66">
        <f t="shared" si="24"/>
        <v>1303.1600000000001</v>
      </c>
      <c r="Q173" s="66">
        <f t="shared" si="25"/>
        <v>1328.16</v>
      </c>
      <c r="R173" s="66">
        <f t="shared" si="26"/>
        <v>3371.4449999999997</v>
      </c>
      <c r="S173" s="66">
        <f t="shared" si="27"/>
        <v>20721.84</v>
      </c>
      <c r="T173" s="97" t="s">
        <v>93</v>
      </c>
    </row>
    <row r="174" spans="1:20" ht="15.75" thickBot="1" x14ac:dyDescent="0.3">
      <c r="A174" s="171">
        <v>169</v>
      </c>
      <c r="B174" s="116"/>
      <c r="C174" s="35" t="s">
        <v>309</v>
      </c>
      <c r="D174" s="35" t="s">
        <v>307</v>
      </c>
      <c r="E174" s="35" t="s">
        <v>331</v>
      </c>
      <c r="F174" s="117" t="s">
        <v>92</v>
      </c>
      <c r="G174" s="87">
        <v>21762.77</v>
      </c>
      <c r="H174" s="85">
        <v>0</v>
      </c>
      <c r="I174" s="118">
        <v>25</v>
      </c>
      <c r="J174" s="85">
        <v>624.59</v>
      </c>
      <c r="K174" s="118">
        <f t="shared" si="21"/>
        <v>1545.1566699999998</v>
      </c>
      <c r="L174" s="118">
        <f t="shared" si="22"/>
        <v>239.39047000000002</v>
      </c>
      <c r="M174" s="65">
        <v>661.59</v>
      </c>
      <c r="N174" s="66">
        <f t="shared" si="23"/>
        <v>1542.980393</v>
      </c>
      <c r="O174" s="67"/>
      <c r="P174" s="66">
        <f t="shared" si="24"/>
        <v>1286.18</v>
      </c>
      <c r="Q174" s="66">
        <f t="shared" si="25"/>
        <v>1311.18</v>
      </c>
      <c r="R174" s="66">
        <f t="shared" si="26"/>
        <v>3327.5275329999999</v>
      </c>
      <c r="S174" s="66">
        <f t="shared" si="27"/>
        <v>20451.59</v>
      </c>
      <c r="T174" s="97" t="s">
        <v>93</v>
      </c>
    </row>
    <row r="175" spans="1:20" ht="15.75" thickBot="1" x14ac:dyDescent="0.3">
      <c r="A175" s="171">
        <v>170</v>
      </c>
      <c r="B175" s="116"/>
      <c r="C175" s="35" t="s">
        <v>311</v>
      </c>
      <c r="D175" s="35" t="s">
        <v>307</v>
      </c>
      <c r="E175" s="35" t="s">
        <v>332</v>
      </c>
      <c r="F175" s="117" t="s">
        <v>92</v>
      </c>
      <c r="G175" s="87">
        <v>26250</v>
      </c>
      <c r="H175" s="85">
        <v>0</v>
      </c>
      <c r="I175" s="118">
        <v>25</v>
      </c>
      <c r="J175" s="85">
        <v>753.38</v>
      </c>
      <c r="K175" s="118">
        <f t="shared" si="21"/>
        <v>1863.7499999999998</v>
      </c>
      <c r="L175" s="118">
        <f t="shared" si="22"/>
        <v>288.75000000000006</v>
      </c>
      <c r="M175" s="65">
        <v>798</v>
      </c>
      <c r="N175" s="66">
        <f t="shared" si="23"/>
        <v>1861.1250000000002</v>
      </c>
      <c r="O175" s="67"/>
      <c r="P175" s="66">
        <f t="shared" si="24"/>
        <v>1551.38</v>
      </c>
      <c r="Q175" s="66">
        <f t="shared" si="25"/>
        <v>1576.38</v>
      </c>
      <c r="R175" s="66">
        <f t="shared" si="26"/>
        <v>4013.625</v>
      </c>
      <c r="S175" s="66">
        <f t="shared" si="27"/>
        <v>24673.62</v>
      </c>
      <c r="T175" s="97" t="s">
        <v>93</v>
      </c>
    </row>
    <row r="176" spans="1:20" ht="15.75" thickBot="1" x14ac:dyDescent="0.3">
      <c r="A176" s="171">
        <v>171</v>
      </c>
      <c r="B176" s="116"/>
      <c r="C176" s="35" t="s">
        <v>312</v>
      </c>
      <c r="D176" s="35" t="s">
        <v>307</v>
      </c>
      <c r="E176" s="35" t="s">
        <v>89</v>
      </c>
      <c r="F176" s="117" t="s">
        <v>92</v>
      </c>
      <c r="G176" s="87">
        <v>20900</v>
      </c>
      <c r="H176" s="85">
        <v>0</v>
      </c>
      <c r="I176" s="118">
        <v>25</v>
      </c>
      <c r="J176" s="85">
        <v>599.83000000000004</v>
      </c>
      <c r="K176" s="118">
        <f t="shared" si="21"/>
        <v>1483.8999999999999</v>
      </c>
      <c r="L176" s="118">
        <f t="shared" si="22"/>
        <v>229.90000000000003</v>
      </c>
      <c r="M176" s="65">
        <v>635.36</v>
      </c>
      <c r="N176" s="66">
        <f t="shared" si="23"/>
        <v>1481.8100000000002</v>
      </c>
      <c r="O176" s="67"/>
      <c r="P176" s="66">
        <f t="shared" si="24"/>
        <v>1235.19</v>
      </c>
      <c r="Q176" s="66">
        <f t="shared" si="25"/>
        <v>1260.19</v>
      </c>
      <c r="R176" s="66">
        <f t="shared" si="26"/>
        <v>3195.61</v>
      </c>
      <c r="S176" s="66">
        <f t="shared" si="27"/>
        <v>19639.810000000001</v>
      </c>
      <c r="T176" s="97" t="s">
        <v>93</v>
      </c>
    </row>
    <row r="177" spans="1:20" ht="15.75" thickBot="1" x14ac:dyDescent="0.3">
      <c r="A177" s="171">
        <v>172</v>
      </c>
      <c r="B177" s="116"/>
      <c r="C177" s="35" t="s">
        <v>313</v>
      </c>
      <c r="D177" s="35" t="s">
        <v>307</v>
      </c>
      <c r="E177" s="35" t="s">
        <v>331</v>
      </c>
      <c r="F177" s="117" t="s">
        <v>92</v>
      </c>
      <c r="G177" s="87">
        <v>26250</v>
      </c>
      <c r="H177" s="85">
        <v>0</v>
      </c>
      <c r="I177" s="118">
        <v>25</v>
      </c>
      <c r="J177" s="85">
        <v>753.38</v>
      </c>
      <c r="K177" s="118">
        <f t="shared" si="21"/>
        <v>1863.7499999999998</v>
      </c>
      <c r="L177" s="118">
        <f t="shared" si="22"/>
        <v>288.75000000000006</v>
      </c>
      <c r="M177" s="65">
        <v>798</v>
      </c>
      <c r="N177" s="66">
        <f t="shared" si="23"/>
        <v>1861.1250000000002</v>
      </c>
      <c r="O177" s="67"/>
      <c r="P177" s="66">
        <f t="shared" si="24"/>
        <v>1551.38</v>
      </c>
      <c r="Q177" s="66">
        <f t="shared" si="25"/>
        <v>1576.38</v>
      </c>
      <c r="R177" s="66">
        <f t="shared" si="26"/>
        <v>4013.625</v>
      </c>
      <c r="S177" s="66">
        <f t="shared" si="27"/>
        <v>24673.62</v>
      </c>
      <c r="T177" s="97" t="s">
        <v>93</v>
      </c>
    </row>
    <row r="178" spans="1:20" ht="15.75" thickBot="1" x14ac:dyDescent="0.3">
      <c r="A178" s="171">
        <v>173</v>
      </c>
      <c r="B178" s="116"/>
      <c r="C178" s="35" t="s">
        <v>314</v>
      </c>
      <c r="D178" s="35" t="s">
        <v>307</v>
      </c>
      <c r="E178" s="35" t="s">
        <v>333</v>
      </c>
      <c r="F178" s="117" t="s">
        <v>92</v>
      </c>
      <c r="G178" s="87">
        <v>12650</v>
      </c>
      <c r="H178" s="85">
        <v>0</v>
      </c>
      <c r="I178" s="118">
        <v>25</v>
      </c>
      <c r="J178" s="85">
        <v>363.06</v>
      </c>
      <c r="K178" s="118">
        <f t="shared" ref="K178:K236" si="28">+G178*7.1%</f>
        <v>898.14999999999986</v>
      </c>
      <c r="L178" s="118">
        <f t="shared" ref="L178:L236" si="29">+G178*1.1%</f>
        <v>139.15</v>
      </c>
      <c r="M178" s="65">
        <v>384.56</v>
      </c>
      <c r="N178" s="66">
        <f t="shared" ref="N178:N236" si="30">+G178*7.09%</f>
        <v>896.8850000000001</v>
      </c>
      <c r="O178" s="67"/>
      <c r="P178" s="66">
        <f t="shared" ref="P178:P236" si="31">+J178+M178</f>
        <v>747.62</v>
      </c>
      <c r="Q178" s="66">
        <f t="shared" ref="Q178:Q236" si="32">+H178+I178+J178+M178+O178</f>
        <v>772.62</v>
      </c>
      <c r="R178" s="66">
        <f t="shared" ref="R178:R236" si="33">+K178+L178+N178</f>
        <v>1934.1849999999999</v>
      </c>
      <c r="S178" s="66">
        <f t="shared" ref="S178:S236" si="34">+G178-Q178</f>
        <v>11877.38</v>
      </c>
      <c r="T178" s="97" t="s">
        <v>93</v>
      </c>
    </row>
    <row r="179" spans="1:20" ht="15.75" thickBot="1" x14ac:dyDescent="0.3">
      <c r="A179" s="171">
        <v>174</v>
      </c>
      <c r="B179" s="116"/>
      <c r="C179" s="35" t="s">
        <v>315</v>
      </c>
      <c r="D179" s="35" t="s">
        <v>307</v>
      </c>
      <c r="E179" s="35" t="s">
        <v>331</v>
      </c>
      <c r="F179" s="117" t="s">
        <v>92</v>
      </c>
      <c r="G179" s="87">
        <v>22000</v>
      </c>
      <c r="H179" s="85">
        <v>0</v>
      </c>
      <c r="I179" s="118">
        <v>25</v>
      </c>
      <c r="J179" s="85">
        <v>631.4</v>
      </c>
      <c r="K179" s="118">
        <f t="shared" si="28"/>
        <v>1561.9999999999998</v>
      </c>
      <c r="L179" s="118">
        <f t="shared" si="29"/>
        <v>242.00000000000003</v>
      </c>
      <c r="M179" s="65">
        <v>668.8</v>
      </c>
      <c r="N179" s="66">
        <f t="shared" si="30"/>
        <v>1559.8000000000002</v>
      </c>
      <c r="O179" s="67"/>
      <c r="P179" s="66">
        <f t="shared" si="31"/>
        <v>1300.1999999999998</v>
      </c>
      <c r="Q179" s="66">
        <f t="shared" si="32"/>
        <v>1325.1999999999998</v>
      </c>
      <c r="R179" s="66">
        <f t="shared" si="33"/>
        <v>3363.8</v>
      </c>
      <c r="S179" s="66">
        <f t="shared" si="34"/>
        <v>20674.8</v>
      </c>
      <c r="T179" s="97" t="s">
        <v>93</v>
      </c>
    </row>
    <row r="180" spans="1:20" ht="15.75" thickBot="1" x14ac:dyDescent="0.3">
      <c r="A180" s="171">
        <v>175</v>
      </c>
      <c r="B180" s="116"/>
      <c r="C180" s="35" t="s">
        <v>316</v>
      </c>
      <c r="D180" s="35" t="s">
        <v>307</v>
      </c>
      <c r="E180" s="35" t="s">
        <v>331</v>
      </c>
      <c r="F180" s="117" t="s">
        <v>92</v>
      </c>
      <c r="G180" s="87">
        <v>22000</v>
      </c>
      <c r="H180" s="85">
        <v>0</v>
      </c>
      <c r="I180" s="118">
        <v>25</v>
      </c>
      <c r="J180" s="85">
        <v>631.4</v>
      </c>
      <c r="K180" s="118">
        <f t="shared" si="28"/>
        <v>1561.9999999999998</v>
      </c>
      <c r="L180" s="118">
        <f t="shared" si="29"/>
        <v>242.00000000000003</v>
      </c>
      <c r="M180" s="65">
        <v>668.8</v>
      </c>
      <c r="N180" s="66">
        <f t="shared" si="30"/>
        <v>1559.8000000000002</v>
      </c>
      <c r="O180" s="67"/>
      <c r="P180" s="66">
        <f t="shared" si="31"/>
        <v>1300.1999999999998</v>
      </c>
      <c r="Q180" s="66">
        <f t="shared" si="32"/>
        <v>1325.1999999999998</v>
      </c>
      <c r="R180" s="66">
        <f t="shared" si="33"/>
        <v>3363.8</v>
      </c>
      <c r="S180" s="66">
        <f t="shared" si="34"/>
        <v>20674.8</v>
      </c>
      <c r="T180" s="97" t="s">
        <v>93</v>
      </c>
    </row>
    <row r="181" spans="1:20" ht="15.75" thickBot="1" x14ac:dyDescent="0.3">
      <c r="A181" s="171">
        <v>176</v>
      </c>
      <c r="B181" s="116"/>
      <c r="C181" s="35" t="s">
        <v>317</v>
      </c>
      <c r="D181" s="35" t="s">
        <v>307</v>
      </c>
      <c r="E181" s="35" t="s">
        <v>334</v>
      </c>
      <c r="F181" s="117" t="s">
        <v>92</v>
      </c>
      <c r="G181" s="87">
        <v>14000</v>
      </c>
      <c r="H181" s="85">
        <v>0</v>
      </c>
      <c r="I181" s="118">
        <v>25</v>
      </c>
      <c r="J181" s="85">
        <v>401.8</v>
      </c>
      <c r="K181" s="118">
        <f t="shared" si="28"/>
        <v>993.99999999999989</v>
      </c>
      <c r="L181" s="118">
        <f t="shared" si="29"/>
        <v>154.00000000000003</v>
      </c>
      <c r="M181" s="65">
        <v>425.6</v>
      </c>
      <c r="N181" s="66">
        <f t="shared" si="30"/>
        <v>992.6</v>
      </c>
      <c r="O181" s="67"/>
      <c r="P181" s="66">
        <f t="shared" si="31"/>
        <v>827.40000000000009</v>
      </c>
      <c r="Q181" s="66">
        <f t="shared" si="32"/>
        <v>852.40000000000009</v>
      </c>
      <c r="R181" s="66">
        <f t="shared" si="33"/>
        <v>2140.6</v>
      </c>
      <c r="S181" s="66">
        <f t="shared" si="34"/>
        <v>13147.6</v>
      </c>
      <c r="T181" s="97" t="s">
        <v>93</v>
      </c>
    </row>
    <row r="182" spans="1:20" ht="15.75" thickBot="1" x14ac:dyDescent="0.3">
      <c r="A182" s="171">
        <v>177</v>
      </c>
      <c r="B182" s="116"/>
      <c r="C182" s="35" t="s">
        <v>318</v>
      </c>
      <c r="D182" s="35" t="s">
        <v>307</v>
      </c>
      <c r="E182" s="35" t="s">
        <v>335</v>
      </c>
      <c r="F182" s="117" t="s">
        <v>92</v>
      </c>
      <c r="G182" s="87">
        <v>13200</v>
      </c>
      <c r="H182" s="85">
        <v>0</v>
      </c>
      <c r="I182" s="118">
        <v>25</v>
      </c>
      <c r="J182" s="85">
        <v>378.84</v>
      </c>
      <c r="K182" s="118">
        <f t="shared" si="28"/>
        <v>937.19999999999993</v>
      </c>
      <c r="L182" s="118">
        <f t="shared" si="29"/>
        <v>145.20000000000002</v>
      </c>
      <c r="M182" s="65">
        <v>401.28</v>
      </c>
      <c r="N182" s="66">
        <f t="shared" si="30"/>
        <v>935.88000000000011</v>
      </c>
      <c r="O182" s="67"/>
      <c r="P182" s="66">
        <f t="shared" si="31"/>
        <v>780.11999999999989</v>
      </c>
      <c r="Q182" s="66">
        <f t="shared" si="32"/>
        <v>805.11999999999989</v>
      </c>
      <c r="R182" s="66">
        <f t="shared" si="33"/>
        <v>2018.28</v>
      </c>
      <c r="S182" s="66">
        <f t="shared" si="34"/>
        <v>12394.880000000001</v>
      </c>
      <c r="T182" s="97" t="s">
        <v>93</v>
      </c>
    </row>
    <row r="183" spans="1:20" ht="15.75" thickBot="1" x14ac:dyDescent="0.3">
      <c r="A183" s="171">
        <v>178</v>
      </c>
      <c r="B183" s="116"/>
      <c r="C183" s="35" t="s">
        <v>319</v>
      </c>
      <c r="D183" s="35" t="s">
        <v>307</v>
      </c>
      <c r="E183" s="35" t="s">
        <v>337</v>
      </c>
      <c r="F183" s="117" t="s">
        <v>92</v>
      </c>
      <c r="G183" s="87">
        <v>26250</v>
      </c>
      <c r="H183" s="85">
        <v>0</v>
      </c>
      <c r="I183" s="118">
        <v>25</v>
      </c>
      <c r="J183" s="85">
        <v>753.38</v>
      </c>
      <c r="K183" s="118">
        <f t="shared" si="28"/>
        <v>1863.7499999999998</v>
      </c>
      <c r="L183" s="118">
        <f t="shared" si="29"/>
        <v>288.75000000000006</v>
      </c>
      <c r="M183" s="65">
        <v>798</v>
      </c>
      <c r="N183" s="66">
        <f t="shared" si="30"/>
        <v>1861.1250000000002</v>
      </c>
      <c r="O183" s="67"/>
      <c r="P183" s="66">
        <f t="shared" si="31"/>
        <v>1551.38</v>
      </c>
      <c r="Q183" s="66">
        <f t="shared" si="32"/>
        <v>1576.38</v>
      </c>
      <c r="R183" s="66">
        <f t="shared" si="33"/>
        <v>4013.625</v>
      </c>
      <c r="S183" s="66">
        <f t="shared" si="34"/>
        <v>24673.62</v>
      </c>
      <c r="T183" s="97" t="s">
        <v>93</v>
      </c>
    </row>
    <row r="184" spans="1:20" ht="15.75" thickBot="1" x14ac:dyDescent="0.3">
      <c r="A184" s="171">
        <v>179</v>
      </c>
      <c r="B184" s="116"/>
      <c r="C184" s="35" t="s">
        <v>320</v>
      </c>
      <c r="D184" s="35" t="s">
        <v>307</v>
      </c>
      <c r="E184" s="35" t="s">
        <v>338</v>
      </c>
      <c r="F184" s="117" t="s">
        <v>92</v>
      </c>
      <c r="G184" s="87">
        <v>22050</v>
      </c>
      <c r="H184" s="85">
        <v>0</v>
      </c>
      <c r="I184" s="118">
        <v>25</v>
      </c>
      <c r="J184" s="85">
        <v>632.84</v>
      </c>
      <c r="K184" s="118">
        <f t="shared" si="28"/>
        <v>1565.55</v>
      </c>
      <c r="L184" s="118">
        <f t="shared" si="29"/>
        <v>242.55</v>
      </c>
      <c r="M184" s="65">
        <v>670.32</v>
      </c>
      <c r="N184" s="66">
        <f t="shared" si="30"/>
        <v>1563.345</v>
      </c>
      <c r="O184" s="67"/>
      <c r="P184" s="66">
        <f t="shared" si="31"/>
        <v>1303.1600000000001</v>
      </c>
      <c r="Q184" s="66">
        <f t="shared" si="32"/>
        <v>1328.16</v>
      </c>
      <c r="R184" s="66">
        <f t="shared" si="33"/>
        <v>3371.4449999999997</v>
      </c>
      <c r="S184" s="66">
        <f t="shared" si="34"/>
        <v>20721.84</v>
      </c>
      <c r="T184" s="97" t="s">
        <v>93</v>
      </c>
    </row>
    <row r="185" spans="1:20" ht="15.75" thickBot="1" x14ac:dyDescent="0.3">
      <c r="A185" s="171">
        <v>180</v>
      </c>
      <c r="B185" s="116"/>
      <c r="C185" s="35" t="s">
        <v>321</v>
      </c>
      <c r="D185" s="35" t="s">
        <v>307</v>
      </c>
      <c r="E185" s="35" t="s">
        <v>333</v>
      </c>
      <c r="F185" s="117" t="s">
        <v>92</v>
      </c>
      <c r="G185" s="87">
        <v>12650</v>
      </c>
      <c r="H185" s="85">
        <v>0</v>
      </c>
      <c r="I185" s="118">
        <v>25</v>
      </c>
      <c r="J185" s="85">
        <v>363.06</v>
      </c>
      <c r="K185" s="118">
        <f t="shared" si="28"/>
        <v>898.14999999999986</v>
      </c>
      <c r="L185" s="118">
        <f t="shared" si="29"/>
        <v>139.15</v>
      </c>
      <c r="M185" s="65">
        <v>384.56</v>
      </c>
      <c r="N185" s="66">
        <f t="shared" si="30"/>
        <v>896.8850000000001</v>
      </c>
      <c r="O185" s="67"/>
      <c r="P185" s="66">
        <f t="shared" si="31"/>
        <v>747.62</v>
      </c>
      <c r="Q185" s="66">
        <f t="shared" si="32"/>
        <v>772.62</v>
      </c>
      <c r="R185" s="66">
        <f t="shared" si="33"/>
        <v>1934.1849999999999</v>
      </c>
      <c r="S185" s="66">
        <f t="shared" si="34"/>
        <v>11877.38</v>
      </c>
      <c r="T185" s="97" t="s">
        <v>93</v>
      </c>
    </row>
    <row r="186" spans="1:20" ht="15.75" thickBot="1" x14ac:dyDescent="0.3">
      <c r="A186" s="171">
        <v>181</v>
      </c>
      <c r="B186" s="116"/>
      <c r="C186" s="35" t="s">
        <v>322</v>
      </c>
      <c r="D186" s="35" t="s">
        <v>307</v>
      </c>
      <c r="E186" s="35" t="s">
        <v>339</v>
      </c>
      <c r="F186" s="117" t="s">
        <v>92</v>
      </c>
      <c r="G186" s="87">
        <v>23100</v>
      </c>
      <c r="H186" s="85">
        <v>0</v>
      </c>
      <c r="I186" s="118">
        <v>25</v>
      </c>
      <c r="J186" s="85">
        <v>662.97</v>
      </c>
      <c r="K186" s="118">
        <f t="shared" si="28"/>
        <v>1640.1</v>
      </c>
      <c r="L186" s="118">
        <f t="shared" si="29"/>
        <v>254.10000000000002</v>
      </c>
      <c r="M186" s="65">
        <v>702.24</v>
      </c>
      <c r="N186" s="66">
        <f t="shared" si="30"/>
        <v>1637.7900000000002</v>
      </c>
      <c r="O186" s="67"/>
      <c r="P186" s="66">
        <f t="shared" si="31"/>
        <v>1365.21</v>
      </c>
      <c r="Q186" s="66">
        <f t="shared" si="32"/>
        <v>1390.21</v>
      </c>
      <c r="R186" s="66">
        <f t="shared" si="33"/>
        <v>3531.99</v>
      </c>
      <c r="S186" s="66">
        <f t="shared" si="34"/>
        <v>21709.79</v>
      </c>
      <c r="T186" s="97" t="s">
        <v>93</v>
      </c>
    </row>
    <row r="187" spans="1:20" ht="15.75" thickBot="1" x14ac:dyDescent="0.3">
      <c r="A187" s="171">
        <v>182</v>
      </c>
      <c r="B187" s="116"/>
      <c r="C187" s="35" t="s">
        <v>323</v>
      </c>
      <c r="D187" s="35" t="s">
        <v>307</v>
      </c>
      <c r="E187" s="35" t="s">
        <v>338</v>
      </c>
      <c r="F187" s="117" t="s">
        <v>92</v>
      </c>
      <c r="G187" s="87">
        <v>22000</v>
      </c>
      <c r="H187" s="85">
        <v>0</v>
      </c>
      <c r="I187" s="118">
        <v>25</v>
      </c>
      <c r="J187" s="85">
        <v>631.4</v>
      </c>
      <c r="K187" s="118">
        <f t="shared" si="28"/>
        <v>1561.9999999999998</v>
      </c>
      <c r="L187" s="118">
        <f t="shared" si="29"/>
        <v>242.00000000000003</v>
      </c>
      <c r="M187" s="65">
        <v>668.8</v>
      </c>
      <c r="N187" s="66">
        <f t="shared" si="30"/>
        <v>1559.8000000000002</v>
      </c>
      <c r="O187" s="67"/>
      <c r="P187" s="66">
        <f t="shared" si="31"/>
        <v>1300.1999999999998</v>
      </c>
      <c r="Q187" s="66">
        <f t="shared" si="32"/>
        <v>1325.1999999999998</v>
      </c>
      <c r="R187" s="66">
        <f t="shared" si="33"/>
        <v>3363.8</v>
      </c>
      <c r="S187" s="66">
        <f t="shared" si="34"/>
        <v>20674.8</v>
      </c>
      <c r="T187" s="97" t="s">
        <v>93</v>
      </c>
    </row>
    <row r="188" spans="1:20" ht="15.75" thickBot="1" x14ac:dyDescent="0.3">
      <c r="A188" s="171">
        <v>183</v>
      </c>
      <c r="B188" s="116"/>
      <c r="C188" s="35" t="s">
        <v>324</v>
      </c>
      <c r="D188" s="35" t="s">
        <v>307</v>
      </c>
      <c r="E188" s="35" t="s">
        <v>338</v>
      </c>
      <c r="F188" s="117" t="s">
        <v>92</v>
      </c>
      <c r="G188" s="87">
        <v>22000</v>
      </c>
      <c r="H188" s="85">
        <v>0</v>
      </c>
      <c r="I188" s="118">
        <v>25</v>
      </c>
      <c r="J188" s="85">
        <v>631.4</v>
      </c>
      <c r="K188" s="118">
        <f t="shared" si="28"/>
        <v>1561.9999999999998</v>
      </c>
      <c r="L188" s="118">
        <f t="shared" si="29"/>
        <v>242.00000000000003</v>
      </c>
      <c r="M188" s="65">
        <v>668.8</v>
      </c>
      <c r="N188" s="66">
        <f t="shared" si="30"/>
        <v>1559.8000000000002</v>
      </c>
      <c r="O188" s="67"/>
      <c r="P188" s="66">
        <f t="shared" si="31"/>
        <v>1300.1999999999998</v>
      </c>
      <c r="Q188" s="66">
        <f t="shared" si="32"/>
        <v>1325.1999999999998</v>
      </c>
      <c r="R188" s="66">
        <f t="shared" si="33"/>
        <v>3363.8</v>
      </c>
      <c r="S188" s="66">
        <f t="shared" si="34"/>
        <v>20674.8</v>
      </c>
      <c r="T188" s="97" t="s">
        <v>93</v>
      </c>
    </row>
    <row r="189" spans="1:20" ht="15.75" thickBot="1" x14ac:dyDescent="0.3">
      <c r="A189" s="171">
        <v>184</v>
      </c>
      <c r="B189" s="23"/>
      <c r="C189" s="35" t="s">
        <v>325</v>
      </c>
      <c r="D189" s="35" t="s">
        <v>307</v>
      </c>
      <c r="E189" s="35" t="s">
        <v>339</v>
      </c>
      <c r="F189" s="117" t="s">
        <v>92</v>
      </c>
      <c r="G189" s="87">
        <v>23100</v>
      </c>
      <c r="H189" s="85">
        <v>0</v>
      </c>
      <c r="I189" s="118">
        <v>25</v>
      </c>
      <c r="J189" s="85">
        <v>662.97</v>
      </c>
      <c r="K189" s="118">
        <f t="shared" si="28"/>
        <v>1640.1</v>
      </c>
      <c r="L189" s="118">
        <f t="shared" si="29"/>
        <v>254.10000000000002</v>
      </c>
      <c r="M189" s="65">
        <v>702.24</v>
      </c>
      <c r="N189" s="66">
        <f t="shared" si="30"/>
        <v>1637.7900000000002</v>
      </c>
      <c r="O189" s="67"/>
      <c r="P189" s="66">
        <f t="shared" si="31"/>
        <v>1365.21</v>
      </c>
      <c r="Q189" s="66">
        <f t="shared" si="32"/>
        <v>1390.21</v>
      </c>
      <c r="R189" s="66">
        <f t="shared" si="33"/>
        <v>3531.99</v>
      </c>
      <c r="S189" s="66">
        <f t="shared" si="34"/>
        <v>21709.79</v>
      </c>
      <c r="T189" s="97" t="s">
        <v>93</v>
      </c>
    </row>
    <row r="190" spans="1:20" ht="15.75" thickBot="1" x14ac:dyDescent="0.3">
      <c r="A190" s="171">
        <v>185</v>
      </c>
      <c r="B190" s="23"/>
      <c r="C190" s="35" t="s">
        <v>326</v>
      </c>
      <c r="D190" s="35" t="s">
        <v>307</v>
      </c>
      <c r="E190" s="35" t="s">
        <v>340</v>
      </c>
      <c r="F190" s="117" t="s">
        <v>92</v>
      </c>
      <c r="G190" s="87">
        <v>20000</v>
      </c>
      <c r="H190" s="85">
        <v>0</v>
      </c>
      <c r="I190" s="118">
        <v>25</v>
      </c>
      <c r="J190" s="85">
        <v>574</v>
      </c>
      <c r="K190" s="118">
        <f t="shared" si="28"/>
        <v>1419.9999999999998</v>
      </c>
      <c r="L190" s="118">
        <f t="shared" si="29"/>
        <v>220.00000000000003</v>
      </c>
      <c r="M190" s="65">
        <v>608</v>
      </c>
      <c r="N190" s="66">
        <f t="shared" si="30"/>
        <v>1418</v>
      </c>
      <c r="O190" s="67"/>
      <c r="P190" s="66">
        <f t="shared" si="31"/>
        <v>1182</v>
      </c>
      <c r="Q190" s="66">
        <f t="shared" si="32"/>
        <v>1207</v>
      </c>
      <c r="R190" s="66">
        <f t="shared" si="33"/>
        <v>3058</v>
      </c>
      <c r="S190" s="66">
        <f t="shared" si="34"/>
        <v>18793</v>
      </c>
      <c r="T190" s="97" t="s">
        <v>93</v>
      </c>
    </row>
    <row r="191" spans="1:20" ht="15.75" thickBot="1" x14ac:dyDescent="0.3">
      <c r="A191" s="171">
        <v>186</v>
      </c>
      <c r="B191" s="23"/>
      <c r="C191" s="35" t="s">
        <v>327</v>
      </c>
      <c r="D191" s="35" t="s">
        <v>307</v>
      </c>
      <c r="E191" s="35" t="s">
        <v>341</v>
      </c>
      <c r="F191" s="117" t="s">
        <v>92</v>
      </c>
      <c r="G191" s="87">
        <v>40000</v>
      </c>
      <c r="H191" s="85">
        <v>442.65</v>
      </c>
      <c r="I191" s="118">
        <v>25</v>
      </c>
      <c r="J191" s="87">
        <v>1148</v>
      </c>
      <c r="K191" s="118">
        <f t="shared" si="28"/>
        <v>2839.9999999999995</v>
      </c>
      <c r="L191" s="118">
        <f t="shared" si="29"/>
        <v>440.00000000000006</v>
      </c>
      <c r="M191" s="64">
        <v>1216</v>
      </c>
      <c r="N191" s="66">
        <f t="shared" si="30"/>
        <v>2836</v>
      </c>
      <c r="O191" s="67"/>
      <c r="P191" s="66">
        <f t="shared" si="31"/>
        <v>2364</v>
      </c>
      <c r="Q191" s="66">
        <f t="shared" si="32"/>
        <v>2831.65</v>
      </c>
      <c r="R191" s="66">
        <f t="shared" si="33"/>
        <v>6116</v>
      </c>
      <c r="S191" s="66">
        <f t="shared" si="34"/>
        <v>37168.35</v>
      </c>
      <c r="T191" s="97" t="s">
        <v>93</v>
      </c>
    </row>
    <row r="192" spans="1:20" ht="15.75" thickBot="1" x14ac:dyDescent="0.3">
      <c r="A192" s="171">
        <v>187</v>
      </c>
      <c r="B192" s="23"/>
      <c r="C192" s="35" t="s">
        <v>328</v>
      </c>
      <c r="D192" s="35" t="s">
        <v>307</v>
      </c>
      <c r="E192" s="35" t="s">
        <v>338</v>
      </c>
      <c r="F192" s="117" t="s">
        <v>92</v>
      </c>
      <c r="G192" s="87">
        <v>22000</v>
      </c>
      <c r="H192" s="85">
        <v>0</v>
      </c>
      <c r="I192" s="118">
        <v>25</v>
      </c>
      <c r="J192" s="85">
        <v>631.4</v>
      </c>
      <c r="K192" s="118">
        <f t="shared" si="28"/>
        <v>1561.9999999999998</v>
      </c>
      <c r="L192" s="118">
        <f t="shared" si="29"/>
        <v>242.00000000000003</v>
      </c>
      <c r="M192" s="65">
        <v>668.8</v>
      </c>
      <c r="N192" s="66">
        <f t="shared" si="30"/>
        <v>1559.8000000000002</v>
      </c>
      <c r="O192" s="67"/>
      <c r="P192" s="66">
        <f t="shared" si="31"/>
        <v>1300.1999999999998</v>
      </c>
      <c r="Q192" s="66">
        <f t="shared" si="32"/>
        <v>1325.1999999999998</v>
      </c>
      <c r="R192" s="66">
        <f t="shared" si="33"/>
        <v>3363.8</v>
      </c>
      <c r="S192" s="66">
        <f t="shared" si="34"/>
        <v>20674.8</v>
      </c>
      <c r="T192" s="97" t="s">
        <v>93</v>
      </c>
    </row>
    <row r="193" spans="1:20" ht="15.75" thickBot="1" x14ac:dyDescent="0.3">
      <c r="A193" s="171">
        <v>188</v>
      </c>
      <c r="B193" s="23"/>
      <c r="C193" s="35" t="s">
        <v>329</v>
      </c>
      <c r="D193" s="35" t="s">
        <v>307</v>
      </c>
      <c r="E193" s="35" t="s">
        <v>342</v>
      </c>
      <c r="F193" s="117" t="s">
        <v>92</v>
      </c>
      <c r="G193" s="87">
        <v>25000</v>
      </c>
      <c r="H193" s="85">
        <v>0</v>
      </c>
      <c r="I193" s="118">
        <v>25</v>
      </c>
      <c r="J193" s="85">
        <v>717.5</v>
      </c>
      <c r="K193" s="118">
        <f t="shared" si="28"/>
        <v>1774.9999999999998</v>
      </c>
      <c r="L193" s="118">
        <f t="shared" si="29"/>
        <v>275</v>
      </c>
      <c r="M193" s="65">
        <v>760</v>
      </c>
      <c r="N193" s="66">
        <f t="shared" si="30"/>
        <v>1772.5000000000002</v>
      </c>
      <c r="O193" s="67"/>
      <c r="P193" s="66">
        <f t="shared" si="31"/>
        <v>1477.5</v>
      </c>
      <c r="Q193" s="66">
        <f t="shared" si="32"/>
        <v>1502.5</v>
      </c>
      <c r="R193" s="66">
        <f t="shared" si="33"/>
        <v>3822.5</v>
      </c>
      <c r="S193" s="66">
        <f t="shared" si="34"/>
        <v>23497.5</v>
      </c>
      <c r="T193" s="97" t="s">
        <v>93</v>
      </c>
    </row>
    <row r="194" spans="1:20" ht="15.75" thickBot="1" x14ac:dyDescent="0.3">
      <c r="A194" s="171">
        <v>189</v>
      </c>
      <c r="B194" s="23"/>
      <c r="C194" s="35" t="s">
        <v>1339</v>
      </c>
      <c r="D194" s="35" t="s">
        <v>307</v>
      </c>
      <c r="E194" s="35" t="s">
        <v>333</v>
      </c>
      <c r="F194" s="117" t="s">
        <v>92</v>
      </c>
      <c r="G194" s="87">
        <v>10000</v>
      </c>
      <c r="H194" s="85">
        <v>0</v>
      </c>
      <c r="I194" s="118">
        <v>25</v>
      </c>
      <c r="J194" s="85">
        <v>287</v>
      </c>
      <c r="K194" s="118">
        <f t="shared" si="28"/>
        <v>709.99999999999989</v>
      </c>
      <c r="L194" s="118">
        <f t="shared" si="29"/>
        <v>110.00000000000001</v>
      </c>
      <c r="M194" s="118">
        <v>304</v>
      </c>
      <c r="N194" s="66">
        <f t="shared" si="30"/>
        <v>709</v>
      </c>
      <c r="O194" s="67"/>
      <c r="P194" s="66">
        <f t="shared" si="31"/>
        <v>591</v>
      </c>
      <c r="Q194" s="66">
        <f t="shared" si="32"/>
        <v>616</v>
      </c>
      <c r="R194" s="66">
        <f t="shared" si="33"/>
        <v>1529</v>
      </c>
      <c r="S194" s="66">
        <f t="shared" si="34"/>
        <v>9384</v>
      </c>
      <c r="T194" s="97" t="s">
        <v>93</v>
      </c>
    </row>
    <row r="195" spans="1:20" ht="15.75" thickBot="1" x14ac:dyDescent="0.3">
      <c r="A195" s="171">
        <v>190</v>
      </c>
      <c r="B195" s="23"/>
      <c r="C195" s="35" t="s">
        <v>343</v>
      </c>
      <c r="D195" s="35" t="s">
        <v>347</v>
      </c>
      <c r="E195" s="35" t="s">
        <v>348</v>
      </c>
      <c r="F195" s="117" t="s">
        <v>92</v>
      </c>
      <c r="G195" s="87">
        <v>55000</v>
      </c>
      <c r="H195" s="87">
        <v>2202.64</v>
      </c>
      <c r="I195" s="118">
        <v>25</v>
      </c>
      <c r="J195" s="87">
        <v>1578.5</v>
      </c>
      <c r="K195" s="118">
        <f t="shared" si="28"/>
        <v>3904.9999999999995</v>
      </c>
      <c r="L195" s="118">
        <f t="shared" si="29"/>
        <v>605.00000000000011</v>
      </c>
      <c r="M195" s="64">
        <v>1672</v>
      </c>
      <c r="N195" s="66">
        <f t="shared" si="30"/>
        <v>3899.5000000000005</v>
      </c>
      <c r="O195" s="67"/>
      <c r="P195" s="66">
        <f t="shared" si="31"/>
        <v>3250.5</v>
      </c>
      <c r="Q195" s="66">
        <f t="shared" si="32"/>
        <v>5478.1399999999994</v>
      </c>
      <c r="R195" s="66">
        <f t="shared" si="33"/>
        <v>8409.5</v>
      </c>
      <c r="S195" s="66">
        <f t="shared" si="34"/>
        <v>49521.86</v>
      </c>
      <c r="T195" s="97" t="s">
        <v>93</v>
      </c>
    </row>
    <row r="196" spans="1:20" ht="15.75" thickBot="1" x14ac:dyDescent="0.3">
      <c r="A196" s="171">
        <v>191</v>
      </c>
      <c r="B196" s="23"/>
      <c r="C196" s="35" t="s">
        <v>344</v>
      </c>
      <c r="D196" s="35" t="s">
        <v>347</v>
      </c>
      <c r="E196" s="35" t="s">
        <v>349</v>
      </c>
      <c r="F196" s="117" t="s">
        <v>92</v>
      </c>
      <c r="G196" s="87">
        <v>27300</v>
      </c>
      <c r="H196" s="85">
        <v>0</v>
      </c>
      <c r="I196" s="118">
        <v>25</v>
      </c>
      <c r="J196" s="85">
        <v>783.51</v>
      </c>
      <c r="K196" s="118">
        <f t="shared" si="28"/>
        <v>1938.2999999999997</v>
      </c>
      <c r="L196" s="118">
        <f t="shared" si="29"/>
        <v>300.3</v>
      </c>
      <c r="M196" s="65">
        <v>829.92</v>
      </c>
      <c r="N196" s="66">
        <f t="shared" si="30"/>
        <v>1935.5700000000002</v>
      </c>
      <c r="O196" s="67"/>
      <c r="P196" s="66">
        <f t="shared" si="31"/>
        <v>1613.4299999999998</v>
      </c>
      <c r="Q196" s="66">
        <f t="shared" si="32"/>
        <v>1638.4299999999998</v>
      </c>
      <c r="R196" s="66">
        <f t="shared" si="33"/>
        <v>4174.17</v>
      </c>
      <c r="S196" s="66">
        <f t="shared" si="34"/>
        <v>25661.57</v>
      </c>
      <c r="T196" s="97" t="s">
        <v>93</v>
      </c>
    </row>
    <row r="197" spans="1:20" ht="15.75" thickBot="1" x14ac:dyDescent="0.3">
      <c r="A197" s="171">
        <v>192</v>
      </c>
      <c r="B197" s="23"/>
      <c r="C197" s="35" t="s">
        <v>345</v>
      </c>
      <c r="D197" s="35" t="s">
        <v>347</v>
      </c>
      <c r="E197" s="35" t="s">
        <v>262</v>
      </c>
      <c r="F197" s="117" t="s">
        <v>92</v>
      </c>
      <c r="G197" s="87">
        <v>27300</v>
      </c>
      <c r="H197" s="85">
        <v>0</v>
      </c>
      <c r="I197" s="118">
        <v>25</v>
      </c>
      <c r="J197" s="85">
        <v>783.51</v>
      </c>
      <c r="K197" s="118">
        <f t="shared" si="28"/>
        <v>1938.2999999999997</v>
      </c>
      <c r="L197" s="118">
        <f t="shared" si="29"/>
        <v>300.3</v>
      </c>
      <c r="M197" s="65">
        <v>829.92</v>
      </c>
      <c r="N197" s="66">
        <f t="shared" si="30"/>
        <v>1935.5700000000002</v>
      </c>
      <c r="O197" s="67"/>
      <c r="P197" s="66">
        <f t="shared" si="31"/>
        <v>1613.4299999999998</v>
      </c>
      <c r="Q197" s="66">
        <f t="shared" si="32"/>
        <v>1638.4299999999998</v>
      </c>
      <c r="R197" s="66">
        <f t="shared" si="33"/>
        <v>4174.17</v>
      </c>
      <c r="S197" s="66">
        <f t="shared" si="34"/>
        <v>25661.57</v>
      </c>
      <c r="T197" s="97" t="s">
        <v>93</v>
      </c>
    </row>
    <row r="198" spans="1:20" ht="15.75" thickBot="1" x14ac:dyDescent="0.3">
      <c r="A198" s="171">
        <v>193</v>
      </c>
      <c r="B198" s="23"/>
      <c r="C198" s="35" t="s">
        <v>346</v>
      </c>
      <c r="D198" s="35" t="s">
        <v>347</v>
      </c>
      <c r="E198" s="35" t="s">
        <v>349</v>
      </c>
      <c r="F198" s="117" t="s">
        <v>92</v>
      </c>
      <c r="G198" s="87">
        <v>26250</v>
      </c>
      <c r="H198" s="85">
        <v>0</v>
      </c>
      <c r="I198" s="118">
        <v>25</v>
      </c>
      <c r="J198" s="85">
        <v>753.38</v>
      </c>
      <c r="K198" s="118">
        <f t="shared" si="28"/>
        <v>1863.7499999999998</v>
      </c>
      <c r="L198" s="118">
        <f t="shared" si="29"/>
        <v>288.75000000000006</v>
      </c>
      <c r="M198" s="65">
        <v>798</v>
      </c>
      <c r="N198" s="66">
        <f t="shared" si="30"/>
        <v>1861.1250000000002</v>
      </c>
      <c r="O198" s="67"/>
      <c r="P198" s="66">
        <f t="shared" si="31"/>
        <v>1551.38</v>
      </c>
      <c r="Q198" s="66">
        <f t="shared" si="32"/>
        <v>1576.38</v>
      </c>
      <c r="R198" s="66">
        <f t="shared" si="33"/>
        <v>4013.625</v>
      </c>
      <c r="S198" s="66">
        <f t="shared" si="34"/>
        <v>24673.62</v>
      </c>
      <c r="T198" s="97" t="s">
        <v>93</v>
      </c>
    </row>
    <row r="199" spans="1:20" ht="15.75" thickBot="1" x14ac:dyDescent="0.3">
      <c r="A199" s="171">
        <v>194</v>
      </c>
      <c r="B199" s="23"/>
      <c r="C199" s="35" t="s">
        <v>350</v>
      </c>
      <c r="D199" s="35" t="s">
        <v>252</v>
      </c>
      <c r="E199" s="35" t="s">
        <v>340</v>
      </c>
      <c r="F199" s="117" t="s">
        <v>92</v>
      </c>
      <c r="G199" s="87">
        <v>20000</v>
      </c>
      <c r="H199" s="85">
        <v>0</v>
      </c>
      <c r="I199" s="118">
        <v>25</v>
      </c>
      <c r="J199" s="85">
        <v>574</v>
      </c>
      <c r="K199" s="118">
        <f t="shared" si="28"/>
        <v>1419.9999999999998</v>
      </c>
      <c r="L199" s="118">
        <f t="shared" si="29"/>
        <v>220.00000000000003</v>
      </c>
      <c r="M199" s="65">
        <v>608</v>
      </c>
      <c r="N199" s="66">
        <f t="shared" si="30"/>
        <v>1418</v>
      </c>
      <c r="O199" s="67"/>
      <c r="P199" s="66">
        <f t="shared" si="31"/>
        <v>1182</v>
      </c>
      <c r="Q199" s="66">
        <f t="shared" si="32"/>
        <v>1207</v>
      </c>
      <c r="R199" s="66">
        <f t="shared" si="33"/>
        <v>3058</v>
      </c>
      <c r="S199" s="66">
        <f t="shared" si="34"/>
        <v>18793</v>
      </c>
      <c r="T199" s="97" t="s">
        <v>93</v>
      </c>
    </row>
    <row r="200" spans="1:20" ht="15.75" thickBot="1" x14ac:dyDescent="0.3">
      <c r="A200" s="171">
        <v>195</v>
      </c>
      <c r="B200" s="23"/>
      <c r="C200" s="35" t="s">
        <v>351</v>
      </c>
      <c r="D200" s="35" t="s">
        <v>252</v>
      </c>
      <c r="E200" s="35" t="s">
        <v>357</v>
      </c>
      <c r="F200" s="117" t="s">
        <v>92</v>
      </c>
      <c r="G200" s="87">
        <v>14850</v>
      </c>
      <c r="H200" s="85">
        <v>0</v>
      </c>
      <c r="I200" s="118">
        <v>25</v>
      </c>
      <c r="J200" s="85">
        <v>426.2</v>
      </c>
      <c r="K200" s="118">
        <f t="shared" si="28"/>
        <v>1054.3499999999999</v>
      </c>
      <c r="L200" s="118">
        <f t="shared" si="29"/>
        <v>163.35000000000002</v>
      </c>
      <c r="M200" s="65">
        <v>451.44</v>
      </c>
      <c r="N200" s="66">
        <f t="shared" si="30"/>
        <v>1052.865</v>
      </c>
      <c r="O200" s="67"/>
      <c r="P200" s="66">
        <f t="shared" si="31"/>
        <v>877.64</v>
      </c>
      <c r="Q200" s="66">
        <f t="shared" si="32"/>
        <v>902.64</v>
      </c>
      <c r="R200" s="66">
        <f t="shared" si="33"/>
        <v>2270.5649999999996</v>
      </c>
      <c r="S200" s="66">
        <f t="shared" si="34"/>
        <v>13947.36</v>
      </c>
      <c r="T200" s="97" t="s">
        <v>93</v>
      </c>
    </row>
    <row r="201" spans="1:20" ht="15.75" thickBot="1" x14ac:dyDescent="0.3">
      <c r="A201" s="171">
        <v>196</v>
      </c>
      <c r="B201" s="23"/>
      <c r="C201" s="35" t="s">
        <v>352</v>
      </c>
      <c r="D201" s="35" t="s">
        <v>252</v>
      </c>
      <c r="E201" s="35" t="s">
        <v>338</v>
      </c>
      <c r="F201" s="117" t="s">
        <v>92</v>
      </c>
      <c r="G201" s="87">
        <v>22050</v>
      </c>
      <c r="H201" s="85">
        <v>0</v>
      </c>
      <c r="I201" s="118">
        <v>25</v>
      </c>
      <c r="J201" s="85">
        <v>632.84</v>
      </c>
      <c r="K201" s="118">
        <f t="shared" si="28"/>
        <v>1565.55</v>
      </c>
      <c r="L201" s="118">
        <f t="shared" si="29"/>
        <v>242.55</v>
      </c>
      <c r="M201" s="65">
        <v>670.32</v>
      </c>
      <c r="N201" s="66">
        <f t="shared" si="30"/>
        <v>1563.345</v>
      </c>
      <c r="O201" s="67"/>
      <c r="P201" s="66">
        <f t="shared" si="31"/>
        <v>1303.1600000000001</v>
      </c>
      <c r="Q201" s="66">
        <f t="shared" si="32"/>
        <v>1328.16</v>
      </c>
      <c r="R201" s="66">
        <f t="shared" si="33"/>
        <v>3371.4449999999997</v>
      </c>
      <c r="S201" s="66">
        <f t="shared" si="34"/>
        <v>20721.84</v>
      </c>
      <c r="T201" s="97" t="s">
        <v>93</v>
      </c>
    </row>
    <row r="202" spans="1:20" ht="15.75" thickBot="1" x14ac:dyDescent="0.3">
      <c r="A202" s="171">
        <v>197</v>
      </c>
      <c r="B202" s="23"/>
      <c r="C202" s="35" t="s">
        <v>353</v>
      </c>
      <c r="D202" s="35" t="s">
        <v>252</v>
      </c>
      <c r="E202" s="35" t="s">
        <v>339</v>
      </c>
      <c r="F202" s="117" t="s">
        <v>92</v>
      </c>
      <c r="G202" s="87">
        <v>23100</v>
      </c>
      <c r="H202" s="85">
        <v>0</v>
      </c>
      <c r="I202" s="118">
        <v>25</v>
      </c>
      <c r="J202" s="85">
        <v>662.97</v>
      </c>
      <c r="K202" s="118">
        <f t="shared" si="28"/>
        <v>1640.1</v>
      </c>
      <c r="L202" s="118">
        <f t="shared" si="29"/>
        <v>254.10000000000002</v>
      </c>
      <c r="M202" s="65">
        <v>702.24</v>
      </c>
      <c r="N202" s="66">
        <f t="shared" si="30"/>
        <v>1637.7900000000002</v>
      </c>
      <c r="O202" s="67"/>
      <c r="P202" s="66">
        <f t="shared" si="31"/>
        <v>1365.21</v>
      </c>
      <c r="Q202" s="66">
        <f t="shared" si="32"/>
        <v>1390.21</v>
      </c>
      <c r="R202" s="66">
        <f t="shared" si="33"/>
        <v>3531.99</v>
      </c>
      <c r="S202" s="66">
        <f t="shared" si="34"/>
        <v>21709.79</v>
      </c>
      <c r="T202" s="97" t="s">
        <v>93</v>
      </c>
    </row>
    <row r="203" spans="1:20" ht="15.75" thickBot="1" x14ac:dyDescent="0.3">
      <c r="A203" s="171">
        <v>198</v>
      </c>
      <c r="B203" s="23"/>
      <c r="C203" s="35" t="s">
        <v>354</v>
      </c>
      <c r="D203" s="35" t="s">
        <v>252</v>
      </c>
      <c r="E203" s="35" t="s">
        <v>254</v>
      </c>
      <c r="F203" s="117" t="s">
        <v>92</v>
      </c>
      <c r="G203" s="87">
        <v>22050</v>
      </c>
      <c r="H203" s="85">
        <v>0</v>
      </c>
      <c r="I203" s="118">
        <v>25</v>
      </c>
      <c r="J203" s="85">
        <v>632.84</v>
      </c>
      <c r="K203" s="118">
        <f t="shared" si="28"/>
        <v>1565.55</v>
      </c>
      <c r="L203" s="118">
        <f t="shared" si="29"/>
        <v>242.55</v>
      </c>
      <c r="M203" s="65">
        <v>670.32</v>
      </c>
      <c r="N203" s="66">
        <f t="shared" si="30"/>
        <v>1563.345</v>
      </c>
      <c r="O203" s="67"/>
      <c r="P203" s="66">
        <f t="shared" si="31"/>
        <v>1303.1600000000001</v>
      </c>
      <c r="Q203" s="66">
        <f t="shared" si="32"/>
        <v>1328.16</v>
      </c>
      <c r="R203" s="66">
        <f t="shared" si="33"/>
        <v>3371.4449999999997</v>
      </c>
      <c r="S203" s="66">
        <f t="shared" si="34"/>
        <v>20721.84</v>
      </c>
      <c r="T203" s="97" t="s">
        <v>93</v>
      </c>
    </row>
    <row r="204" spans="1:20" ht="15.75" thickBot="1" x14ac:dyDescent="0.3">
      <c r="A204" s="171">
        <v>199</v>
      </c>
      <c r="B204" s="23"/>
      <c r="C204" s="35" t="s">
        <v>355</v>
      </c>
      <c r="D204" s="35" t="s">
        <v>252</v>
      </c>
      <c r="E204" s="35" t="s">
        <v>339</v>
      </c>
      <c r="F204" s="117" t="s">
        <v>92</v>
      </c>
      <c r="G204" s="87">
        <v>28350</v>
      </c>
      <c r="H204" s="85">
        <v>0</v>
      </c>
      <c r="I204" s="118">
        <v>25</v>
      </c>
      <c r="J204" s="85">
        <v>813.65</v>
      </c>
      <c r="K204" s="118">
        <f t="shared" si="28"/>
        <v>2012.85</v>
      </c>
      <c r="L204" s="118">
        <f t="shared" si="29"/>
        <v>311.85000000000002</v>
      </c>
      <c r="M204" s="65">
        <v>861.84</v>
      </c>
      <c r="N204" s="66">
        <f t="shared" si="30"/>
        <v>2010.0150000000001</v>
      </c>
      <c r="O204" s="67"/>
      <c r="P204" s="66">
        <f t="shared" si="31"/>
        <v>1675.49</v>
      </c>
      <c r="Q204" s="66">
        <f t="shared" si="32"/>
        <v>1700.49</v>
      </c>
      <c r="R204" s="66">
        <f t="shared" si="33"/>
        <v>4334.7150000000001</v>
      </c>
      <c r="S204" s="66">
        <f t="shared" si="34"/>
        <v>26649.51</v>
      </c>
      <c r="T204" s="97" t="s">
        <v>93</v>
      </c>
    </row>
    <row r="205" spans="1:20" ht="15.75" thickBot="1" x14ac:dyDescent="0.3">
      <c r="A205" s="171">
        <v>200</v>
      </c>
      <c r="B205" s="23"/>
      <c r="C205" s="35" t="s">
        <v>356</v>
      </c>
      <c r="D205" s="35" t="s">
        <v>252</v>
      </c>
      <c r="E205" s="35" t="s">
        <v>342</v>
      </c>
      <c r="F205" s="117" t="s">
        <v>92</v>
      </c>
      <c r="G205" s="87">
        <v>21000</v>
      </c>
      <c r="H205" s="85">
        <v>0</v>
      </c>
      <c r="I205" s="118">
        <v>25</v>
      </c>
      <c r="J205" s="85">
        <v>602.70000000000005</v>
      </c>
      <c r="K205" s="118">
        <f t="shared" si="28"/>
        <v>1490.9999999999998</v>
      </c>
      <c r="L205" s="118">
        <f t="shared" si="29"/>
        <v>231.00000000000003</v>
      </c>
      <c r="M205" s="65">
        <v>638.4</v>
      </c>
      <c r="N205" s="66">
        <f t="shared" si="30"/>
        <v>1488.9</v>
      </c>
      <c r="O205" s="67"/>
      <c r="P205" s="66">
        <f t="shared" si="31"/>
        <v>1241.0999999999999</v>
      </c>
      <c r="Q205" s="66">
        <f t="shared" si="32"/>
        <v>1266.0999999999999</v>
      </c>
      <c r="R205" s="66">
        <f t="shared" si="33"/>
        <v>3210.8999999999996</v>
      </c>
      <c r="S205" s="66">
        <f t="shared" si="34"/>
        <v>19733.900000000001</v>
      </c>
      <c r="T205" s="97" t="s">
        <v>93</v>
      </c>
    </row>
    <row r="206" spans="1:20" ht="15.75" thickBot="1" x14ac:dyDescent="0.3">
      <c r="A206" s="171">
        <v>201</v>
      </c>
      <c r="B206" s="23"/>
      <c r="C206" s="35" t="s">
        <v>359</v>
      </c>
      <c r="D206" s="35" t="s">
        <v>358</v>
      </c>
      <c r="E206" s="35" t="s">
        <v>333</v>
      </c>
      <c r="F206" s="117" t="s">
        <v>92</v>
      </c>
      <c r="G206" s="87">
        <v>12650</v>
      </c>
      <c r="H206" s="85">
        <v>0</v>
      </c>
      <c r="I206" s="118">
        <v>25</v>
      </c>
      <c r="J206" s="85">
        <v>363.06</v>
      </c>
      <c r="K206" s="118">
        <f t="shared" si="28"/>
        <v>898.14999999999986</v>
      </c>
      <c r="L206" s="118">
        <f t="shared" si="29"/>
        <v>139.15</v>
      </c>
      <c r="M206" s="65">
        <v>384.56</v>
      </c>
      <c r="N206" s="66">
        <f t="shared" si="30"/>
        <v>896.8850000000001</v>
      </c>
      <c r="O206" s="67"/>
      <c r="P206" s="66">
        <f t="shared" si="31"/>
        <v>747.62</v>
      </c>
      <c r="Q206" s="66">
        <f t="shared" si="32"/>
        <v>772.62</v>
      </c>
      <c r="R206" s="66">
        <f t="shared" si="33"/>
        <v>1934.1849999999999</v>
      </c>
      <c r="S206" s="66">
        <f t="shared" si="34"/>
        <v>11877.38</v>
      </c>
      <c r="T206" s="97" t="s">
        <v>93</v>
      </c>
    </row>
    <row r="207" spans="1:20" ht="15.75" thickBot="1" x14ac:dyDescent="0.3">
      <c r="A207" s="171">
        <v>202</v>
      </c>
      <c r="B207" s="23"/>
      <c r="C207" s="35" t="s">
        <v>360</v>
      </c>
      <c r="D207" s="35" t="s">
        <v>358</v>
      </c>
      <c r="E207" s="35" t="s">
        <v>333</v>
      </c>
      <c r="F207" s="117" t="s">
        <v>92</v>
      </c>
      <c r="G207" s="87">
        <v>12650</v>
      </c>
      <c r="H207" s="85">
        <v>0</v>
      </c>
      <c r="I207" s="118">
        <v>25</v>
      </c>
      <c r="J207" s="85">
        <v>363.06</v>
      </c>
      <c r="K207" s="118">
        <f t="shared" si="28"/>
        <v>898.14999999999986</v>
      </c>
      <c r="L207" s="118">
        <f t="shared" si="29"/>
        <v>139.15</v>
      </c>
      <c r="M207" s="65">
        <v>384.56</v>
      </c>
      <c r="N207" s="66">
        <f t="shared" si="30"/>
        <v>896.8850000000001</v>
      </c>
      <c r="O207" s="67"/>
      <c r="P207" s="66">
        <f t="shared" si="31"/>
        <v>747.62</v>
      </c>
      <c r="Q207" s="66">
        <f t="shared" si="32"/>
        <v>772.62</v>
      </c>
      <c r="R207" s="66">
        <f t="shared" si="33"/>
        <v>1934.1849999999999</v>
      </c>
      <c r="S207" s="66">
        <f t="shared" si="34"/>
        <v>11877.38</v>
      </c>
      <c r="T207" s="97" t="s">
        <v>93</v>
      </c>
    </row>
    <row r="208" spans="1:20" ht="15.75" thickBot="1" x14ac:dyDescent="0.3">
      <c r="A208" s="171">
        <v>203</v>
      </c>
      <c r="B208" s="23"/>
      <c r="C208" s="35" t="s">
        <v>361</v>
      </c>
      <c r="D208" s="35" t="s">
        <v>358</v>
      </c>
      <c r="E208" s="35" t="s">
        <v>333</v>
      </c>
      <c r="F208" s="117" t="s">
        <v>92</v>
      </c>
      <c r="G208" s="87">
        <v>12650</v>
      </c>
      <c r="H208" s="85">
        <v>0</v>
      </c>
      <c r="I208" s="118">
        <v>25</v>
      </c>
      <c r="J208" s="85">
        <v>363.06</v>
      </c>
      <c r="K208" s="118">
        <f t="shared" si="28"/>
        <v>898.14999999999986</v>
      </c>
      <c r="L208" s="118">
        <f t="shared" si="29"/>
        <v>139.15</v>
      </c>
      <c r="M208" s="65">
        <v>384.56</v>
      </c>
      <c r="N208" s="66">
        <f t="shared" si="30"/>
        <v>896.8850000000001</v>
      </c>
      <c r="O208" s="67"/>
      <c r="P208" s="66">
        <f t="shared" si="31"/>
        <v>747.62</v>
      </c>
      <c r="Q208" s="66">
        <f t="shared" si="32"/>
        <v>772.62</v>
      </c>
      <c r="R208" s="66">
        <f t="shared" si="33"/>
        <v>1934.1849999999999</v>
      </c>
      <c r="S208" s="66">
        <f t="shared" si="34"/>
        <v>11877.38</v>
      </c>
      <c r="T208" s="97" t="s">
        <v>93</v>
      </c>
    </row>
    <row r="209" spans="1:20" ht="15.75" thickBot="1" x14ac:dyDescent="0.3">
      <c r="A209" s="171">
        <v>204</v>
      </c>
      <c r="B209" s="23"/>
      <c r="C209" s="35" t="s">
        <v>362</v>
      </c>
      <c r="D209" s="35" t="s">
        <v>358</v>
      </c>
      <c r="E209" s="35" t="s">
        <v>333</v>
      </c>
      <c r="F209" s="117" t="s">
        <v>92</v>
      </c>
      <c r="G209" s="87">
        <v>12650</v>
      </c>
      <c r="H209" s="85">
        <v>0</v>
      </c>
      <c r="I209" s="118">
        <v>25</v>
      </c>
      <c r="J209" s="85">
        <v>363.06</v>
      </c>
      <c r="K209" s="118">
        <f t="shared" si="28"/>
        <v>898.14999999999986</v>
      </c>
      <c r="L209" s="118">
        <f t="shared" si="29"/>
        <v>139.15</v>
      </c>
      <c r="M209" s="65">
        <v>384.56</v>
      </c>
      <c r="N209" s="66">
        <f t="shared" si="30"/>
        <v>896.8850000000001</v>
      </c>
      <c r="O209" s="67"/>
      <c r="P209" s="66">
        <f t="shared" si="31"/>
        <v>747.62</v>
      </c>
      <c r="Q209" s="66">
        <f t="shared" si="32"/>
        <v>772.62</v>
      </c>
      <c r="R209" s="66">
        <f t="shared" si="33"/>
        <v>1934.1849999999999</v>
      </c>
      <c r="S209" s="66">
        <f t="shared" si="34"/>
        <v>11877.38</v>
      </c>
      <c r="T209" s="97" t="s">
        <v>93</v>
      </c>
    </row>
    <row r="210" spans="1:20" ht="15.75" thickBot="1" x14ac:dyDescent="0.3">
      <c r="A210" s="171">
        <v>205</v>
      </c>
      <c r="B210" s="23"/>
      <c r="C210" s="35" t="s">
        <v>363</v>
      </c>
      <c r="D210" s="35" t="s">
        <v>358</v>
      </c>
      <c r="E210" s="35" t="s">
        <v>333</v>
      </c>
      <c r="F210" s="117" t="s">
        <v>92</v>
      </c>
      <c r="G210" s="87">
        <v>12650</v>
      </c>
      <c r="H210" s="85">
        <v>0</v>
      </c>
      <c r="I210" s="118">
        <v>25</v>
      </c>
      <c r="J210" s="85">
        <v>363.06</v>
      </c>
      <c r="K210" s="118">
        <f t="shared" si="28"/>
        <v>898.14999999999986</v>
      </c>
      <c r="L210" s="118">
        <f t="shared" si="29"/>
        <v>139.15</v>
      </c>
      <c r="M210" s="65">
        <v>384.56</v>
      </c>
      <c r="N210" s="66">
        <f t="shared" si="30"/>
        <v>896.8850000000001</v>
      </c>
      <c r="O210" s="67"/>
      <c r="P210" s="66">
        <f t="shared" si="31"/>
        <v>747.62</v>
      </c>
      <c r="Q210" s="66">
        <f t="shared" si="32"/>
        <v>772.62</v>
      </c>
      <c r="R210" s="66">
        <f t="shared" si="33"/>
        <v>1934.1849999999999</v>
      </c>
      <c r="S210" s="66">
        <f t="shared" si="34"/>
        <v>11877.38</v>
      </c>
      <c r="T210" s="97" t="s">
        <v>93</v>
      </c>
    </row>
    <row r="211" spans="1:20" ht="15.75" thickBot="1" x14ac:dyDescent="0.3">
      <c r="A211" s="171">
        <v>206</v>
      </c>
      <c r="B211" s="23"/>
      <c r="C211" s="35" t="s">
        <v>364</v>
      </c>
      <c r="D211" s="35" t="s">
        <v>358</v>
      </c>
      <c r="E211" s="35" t="s">
        <v>333</v>
      </c>
      <c r="F211" s="117" t="s">
        <v>92</v>
      </c>
      <c r="G211" s="87">
        <v>12650</v>
      </c>
      <c r="H211" s="85">
        <v>0</v>
      </c>
      <c r="I211" s="118">
        <v>25</v>
      </c>
      <c r="J211" s="85">
        <v>363.06</v>
      </c>
      <c r="K211" s="118">
        <f t="shared" si="28"/>
        <v>898.14999999999986</v>
      </c>
      <c r="L211" s="118">
        <f t="shared" si="29"/>
        <v>139.15</v>
      </c>
      <c r="M211" s="65">
        <v>384.56</v>
      </c>
      <c r="N211" s="66">
        <f t="shared" si="30"/>
        <v>896.8850000000001</v>
      </c>
      <c r="O211" s="67"/>
      <c r="P211" s="66">
        <f t="shared" si="31"/>
        <v>747.62</v>
      </c>
      <c r="Q211" s="66">
        <f t="shared" si="32"/>
        <v>772.62</v>
      </c>
      <c r="R211" s="66">
        <f t="shared" si="33"/>
        <v>1934.1849999999999</v>
      </c>
      <c r="S211" s="66">
        <f t="shared" si="34"/>
        <v>11877.38</v>
      </c>
      <c r="T211" s="97" t="s">
        <v>93</v>
      </c>
    </row>
    <row r="212" spans="1:20" ht="15.75" thickBot="1" x14ac:dyDescent="0.3">
      <c r="A212" s="171">
        <v>207</v>
      </c>
      <c r="B212" s="23"/>
      <c r="C212" s="35" t="s">
        <v>365</v>
      </c>
      <c r="D212" s="35" t="s">
        <v>358</v>
      </c>
      <c r="E212" s="35" t="s">
        <v>333</v>
      </c>
      <c r="F212" s="117" t="s">
        <v>92</v>
      </c>
      <c r="G212" s="87">
        <v>12650</v>
      </c>
      <c r="H212" s="85">
        <v>0</v>
      </c>
      <c r="I212" s="118">
        <v>25</v>
      </c>
      <c r="J212" s="85">
        <v>363.06</v>
      </c>
      <c r="K212" s="118">
        <f t="shared" si="28"/>
        <v>898.14999999999986</v>
      </c>
      <c r="L212" s="118">
        <f t="shared" si="29"/>
        <v>139.15</v>
      </c>
      <c r="M212" s="65">
        <v>384.56</v>
      </c>
      <c r="N212" s="66">
        <f t="shared" si="30"/>
        <v>896.8850000000001</v>
      </c>
      <c r="O212" s="67"/>
      <c r="P212" s="66">
        <f t="shared" si="31"/>
        <v>747.62</v>
      </c>
      <c r="Q212" s="66">
        <f t="shared" si="32"/>
        <v>772.62</v>
      </c>
      <c r="R212" s="66">
        <f t="shared" si="33"/>
        <v>1934.1849999999999</v>
      </c>
      <c r="S212" s="66">
        <f t="shared" si="34"/>
        <v>11877.38</v>
      </c>
      <c r="T212" s="97" t="s">
        <v>93</v>
      </c>
    </row>
    <row r="213" spans="1:20" ht="15.75" thickBot="1" x14ac:dyDescent="0.3">
      <c r="A213" s="171">
        <v>208</v>
      </c>
      <c r="B213" s="23"/>
      <c r="C213" s="35" t="s">
        <v>366</v>
      </c>
      <c r="D213" s="35" t="s">
        <v>358</v>
      </c>
      <c r="E213" s="35" t="s">
        <v>332</v>
      </c>
      <c r="F213" s="117" t="s">
        <v>92</v>
      </c>
      <c r="G213" s="87">
        <v>18700</v>
      </c>
      <c r="H213" s="85">
        <v>0</v>
      </c>
      <c r="I213" s="118">
        <v>25</v>
      </c>
      <c r="J213" s="85">
        <v>536.69000000000005</v>
      </c>
      <c r="K213" s="118">
        <f t="shared" si="28"/>
        <v>1327.6999999999998</v>
      </c>
      <c r="L213" s="118">
        <f t="shared" si="29"/>
        <v>205.70000000000002</v>
      </c>
      <c r="M213" s="65">
        <v>568.48</v>
      </c>
      <c r="N213" s="66">
        <f t="shared" si="30"/>
        <v>1325.8300000000002</v>
      </c>
      <c r="O213" s="67"/>
      <c r="P213" s="66">
        <f t="shared" si="31"/>
        <v>1105.17</v>
      </c>
      <c r="Q213" s="66">
        <f t="shared" si="32"/>
        <v>1130.17</v>
      </c>
      <c r="R213" s="66">
        <f t="shared" si="33"/>
        <v>2859.23</v>
      </c>
      <c r="S213" s="66">
        <f t="shared" si="34"/>
        <v>17569.830000000002</v>
      </c>
      <c r="T213" s="97" t="s">
        <v>93</v>
      </c>
    </row>
    <row r="214" spans="1:20" ht="15.75" thickBot="1" x14ac:dyDescent="0.3">
      <c r="A214" s="171">
        <v>209</v>
      </c>
      <c r="B214" s="23"/>
      <c r="C214" s="35" t="s">
        <v>367</v>
      </c>
      <c r="D214" s="35" t="s">
        <v>358</v>
      </c>
      <c r="E214" s="35" t="s">
        <v>333</v>
      </c>
      <c r="F214" s="117" t="s">
        <v>92</v>
      </c>
      <c r="G214" s="87">
        <v>12650</v>
      </c>
      <c r="H214" s="85">
        <v>0</v>
      </c>
      <c r="I214" s="118">
        <v>25</v>
      </c>
      <c r="J214" s="85">
        <v>363.06</v>
      </c>
      <c r="K214" s="118">
        <f t="shared" si="28"/>
        <v>898.14999999999986</v>
      </c>
      <c r="L214" s="118">
        <f t="shared" si="29"/>
        <v>139.15</v>
      </c>
      <c r="M214" s="65">
        <v>384.56</v>
      </c>
      <c r="N214" s="66">
        <f t="shared" si="30"/>
        <v>896.8850000000001</v>
      </c>
      <c r="O214" s="67"/>
      <c r="P214" s="66">
        <f t="shared" si="31"/>
        <v>747.62</v>
      </c>
      <c r="Q214" s="66">
        <f t="shared" si="32"/>
        <v>772.62</v>
      </c>
      <c r="R214" s="66">
        <f t="shared" si="33"/>
        <v>1934.1849999999999</v>
      </c>
      <c r="S214" s="66">
        <f t="shared" si="34"/>
        <v>11877.38</v>
      </c>
      <c r="T214" s="97" t="s">
        <v>93</v>
      </c>
    </row>
    <row r="215" spans="1:20" ht="15.75" thickBot="1" x14ac:dyDescent="0.3">
      <c r="A215" s="171">
        <v>210</v>
      </c>
      <c r="B215" s="23"/>
      <c r="C215" s="35" t="s">
        <v>368</v>
      </c>
      <c r="D215" s="35" t="s">
        <v>358</v>
      </c>
      <c r="E215" s="35" t="s">
        <v>332</v>
      </c>
      <c r="F215" s="117" t="s">
        <v>92</v>
      </c>
      <c r="G215" s="87">
        <v>18700</v>
      </c>
      <c r="H215" s="85">
        <v>0</v>
      </c>
      <c r="I215" s="118">
        <v>25</v>
      </c>
      <c r="J215" s="85">
        <v>536.69000000000005</v>
      </c>
      <c r="K215" s="118">
        <f t="shared" si="28"/>
        <v>1327.6999999999998</v>
      </c>
      <c r="L215" s="118">
        <f t="shared" si="29"/>
        <v>205.70000000000002</v>
      </c>
      <c r="M215" s="65">
        <v>568.48</v>
      </c>
      <c r="N215" s="66">
        <f t="shared" si="30"/>
        <v>1325.8300000000002</v>
      </c>
      <c r="O215" s="67"/>
      <c r="P215" s="66">
        <f t="shared" si="31"/>
        <v>1105.17</v>
      </c>
      <c r="Q215" s="66">
        <f t="shared" si="32"/>
        <v>1130.17</v>
      </c>
      <c r="R215" s="66">
        <f t="shared" si="33"/>
        <v>2859.23</v>
      </c>
      <c r="S215" s="66">
        <f t="shared" si="34"/>
        <v>17569.830000000002</v>
      </c>
      <c r="T215" s="97" t="s">
        <v>93</v>
      </c>
    </row>
    <row r="216" spans="1:20" ht="15.75" thickBot="1" x14ac:dyDescent="0.3">
      <c r="A216" s="171">
        <v>211</v>
      </c>
      <c r="B216" s="23"/>
      <c r="C216" s="35" t="s">
        <v>369</v>
      </c>
      <c r="D216" s="35" t="s">
        <v>358</v>
      </c>
      <c r="E216" s="35" t="s">
        <v>333</v>
      </c>
      <c r="F216" s="117" t="s">
        <v>92</v>
      </c>
      <c r="G216" s="87">
        <v>12650</v>
      </c>
      <c r="H216" s="85">
        <v>0</v>
      </c>
      <c r="I216" s="118">
        <v>25</v>
      </c>
      <c r="J216" s="85">
        <v>363.06</v>
      </c>
      <c r="K216" s="118">
        <f t="shared" si="28"/>
        <v>898.14999999999986</v>
      </c>
      <c r="L216" s="118">
        <f t="shared" si="29"/>
        <v>139.15</v>
      </c>
      <c r="M216" s="65">
        <v>384.56</v>
      </c>
      <c r="N216" s="66">
        <f t="shared" si="30"/>
        <v>896.8850000000001</v>
      </c>
      <c r="O216" s="67"/>
      <c r="P216" s="66">
        <f t="shared" si="31"/>
        <v>747.62</v>
      </c>
      <c r="Q216" s="66">
        <f t="shared" si="32"/>
        <v>772.62</v>
      </c>
      <c r="R216" s="66">
        <f t="shared" si="33"/>
        <v>1934.1849999999999</v>
      </c>
      <c r="S216" s="66">
        <f t="shared" si="34"/>
        <v>11877.38</v>
      </c>
      <c r="T216" s="97" t="s">
        <v>93</v>
      </c>
    </row>
    <row r="217" spans="1:20" ht="15.75" thickBot="1" x14ac:dyDescent="0.3">
      <c r="A217" s="171">
        <v>212</v>
      </c>
      <c r="B217" s="23"/>
      <c r="C217" s="35" t="s">
        <v>370</v>
      </c>
      <c r="D217" s="35" t="s">
        <v>358</v>
      </c>
      <c r="E217" s="35" t="s">
        <v>333</v>
      </c>
      <c r="F217" s="117" t="s">
        <v>92</v>
      </c>
      <c r="G217" s="87">
        <v>12650</v>
      </c>
      <c r="H217" s="85">
        <v>0</v>
      </c>
      <c r="I217" s="118">
        <v>25</v>
      </c>
      <c r="J217" s="85">
        <v>363.06</v>
      </c>
      <c r="K217" s="118">
        <f t="shared" si="28"/>
        <v>898.14999999999986</v>
      </c>
      <c r="L217" s="118">
        <f t="shared" si="29"/>
        <v>139.15</v>
      </c>
      <c r="M217" s="65">
        <v>384.56</v>
      </c>
      <c r="N217" s="66">
        <f t="shared" si="30"/>
        <v>896.8850000000001</v>
      </c>
      <c r="O217" s="67"/>
      <c r="P217" s="66">
        <f t="shared" si="31"/>
        <v>747.62</v>
      </c>
      <c r="Q217" s="66">
        <f t="shared" si="32"/>
        <v>772.62</v>
      </c>
      <c r="R217" s="66">
        <f t="shared" si="33"/>
        <v>1934.1849999999999</v>
      </c>
      <c r="S217" s="66">
        <f t="shared" si="34"/>
        <v>11877.38</v>
      </c>
      <c r="T217" s="97" t="s">
        <v>93</v>
      </c>
    </row>
    <row r="218" spans="1:20" ht="15.75" thickBot="1" x14ac:dyDescent="0.3">
      <c r="A218" s="171">
        <v>213</v>
      </c>
      <c r="B218" s="23"/>
      <c r="C218" s="35" t="s">
        <v>371</v>
      </c>
      <c r="D218" s="35" t="s">
        <v>358</v>
      </c>
      <c r="E218" s="35" t="s">
        <v>387</v>
      </c>
      <c r="F218" s="117" t="s">
        <v>92</v>
      </c>
      <c r="G218" s="87">
        <v>20900</v>
      </c>
      <c r="H218" s="85">
        <v>0</v>
      </c>
      <c r="I218" s="118">
        <v>25</v>
      </c>
      <c r="J218" s="85">
        <v>599.83000000000004</v>
      </c>
      <c r="K218" s="118">
        <f t="shared" si="28"/>
        <v>1483.8999999999999</v>
      </c>
      <c r="L218" s="118">
        <f t="shared" si="29"/>
        <v>229.90000000000003</v>
      </c>
      <c r="M218" s="65">
        <v>635.36</v>
      </c>
      <c r="N218" s="66">
        <f t="shared" si="30"/>
        <v>1481.8100000000002</v>
      </c>
      <c r="O218" s="67"/>
      <c r="P218" s="66">
        <f t="shared" si="31"/>
        <v>1235.19</v>
      </c>
      <c r="Q218" s="66">
        <f t="shared" si="32"/>
        <v>1260.19</v>
      </c>
      <c r="R218" s="66">
        <f t="shared" si="33"/>
        <v>3195.61</v>
      </c>
      <c r="S218" s="66">
        <f t="shared" si="34"/>
        <v>19639.810000000001</v>
      </c>
      <c r="T218" s="97" t="s">
        <v>93</v>
      </c>
    </row>
    <row r="219" spans="1:20" ht="15.75" thickBot="1" x14ac:dyDescent="0.3">
      <c r="A219" s="171">
        <v>214</v>
      </c>
      <c r="B219" s="23"/>
      <c r="C219" s="35" t="s">
        <v>372</v>
      </c>
      <c r="D219" s="35" t="s">
        <v>358</v>
      </c>
      <c r="E219" s="35" t="s">
        <v>333</v>
      </c>
      <c r="F219" s="117" t="s">
        <v>92</v>
      </c>
      <c r="G219" s="87">
        <v>12650</v>
      </c>
      <c r="H219" s="85">
        <v>0</v>
      </c>
      <c r="I219" s="118">
        <v>25</v>
      </c>
      <c r="J219" s="85">
        <v>363.06</v>
      </c>
      <c r="K219" s="118">
        <f t="shared" si="28"/>
        <v>898.14999999999986</v>
      </c>
      <c r="L219" s="118">
        <f t="shared" si="29"/>
        <v>139.15</v>
      </c>
      <c r="M219" s="65">
        <v>384.56</v>
      </c>
      <c r="N219" s="66">
        <f t="shared" si="30"/>
        <v>896.8850000000001</v>
      </c>
      <c r="O219" s="67"/>
      <c r="P219" s="66">
        <f t="shared" si="31"/>
        <v>747.62</v>
      </c>
      <c r="Q219" s="66">
        <f t="shared" si="32"/>
        <v>772.62</v>
      </c>
      <c r="R219" s="66">
        <f t="shared" si="33"/>
        <v>1934.1849999999999</v>
      </c>
      <c r="S219" s="66">
        <f t="shared" si="34"/>
        <v>11877.38</v>
      </c>
      <c r="T219" s="97" t="s">
        <v>93</v>
      </c>
    </row>
    <row r="220" spans="1:20" ht="15.75" thickBot="1" x14ac:dyDescent="0.3">
      <c r="A220" s="171">
        <v>215</v>
      </c>
      <c r="B220" s="23"/>
      <c r="C220" s="35" t="s">
        <v>373</v>
      </c>
      <c r="D220" s="35" t="s">
        <v>358</v>
      </c>
      <c r="E220" s="35" t="s">
        <v>333</v>
      </c>
      <c r="F220" s="117" t="s">
        <v>92</v>
      </c>
      <c r="G220" s="87">
        <v>16500</v>
      </c>
      <c r="H220" s="85">
        <v>0</v>
      </c>
      <c r="I220" s="118">
        <v>25</v>
      </c>
      <c r="J220" s="85">
        <v>473.55</v>
      </c>
      <c r="K220" s="118">
        <f t="shared" si="28"/>
        <v>1171.5</v>
      </c>
      <c r="L220" s="118">
        <f t="shared" si="29"/>
        <v>181.50000000000003</v>
      </c>
      <c r="M220" s="65">
        <v>501.6</v>
      </c>
      <c r="N220" s="66">
        <f t="shared" si="30"/>
        <v>1169.8500000000001</v>
      </c>
      <c r="O220" s="67"/>
      <c r="P220" s="66">
        <f t="shared" si="31"/>
        <v>975.15000000000009</v>
      </c>
      <c r="Q220" s="66">
        <f t="shared" si="32"/>
        <v>1000.1500000000001</v>
      </c>
      <c r="R220" s="66">
        <f t="shared" si="33"/>
        <v>2522.8500000000004</v>
      </c>
      <c r="S220" s="66">
        <f t="shared" si="34"/>
        <v>15499.85</v>
      </c>
      <c r="T220" s="97" t="s">
        <v>93</v>
      </c>
    </row>
    <row r="221" spans="1:20" ht="15.75" thickBot="1" x14ac:dyDescent="0.3">
      <c r="A221" s="171">
        <v>216</v>
      </c>
      <c r="B221" s="23"/>
      <c r="C221" s="35" t="s">
        <v>374</v>
      </c>
      <c r="D221" s="35" t="s">
        <v>358</v>
      </c>
      <c r="E221" s="35" t="s">
        <v>332</v>
      </c>
      <c r="F221" s="117" t="s">
        <v>92</v>
      </c>
      <c r="G221" s="87">
        <v>18700</v>
      </c>
      <c r="H221" s="85">
        <v>0</v>
      </c>
      <c r="I221" s="118">
        <v>25</v>
      </c>
      <c r="J221" s="85">
        <v>536.69000000000005</v>
      </c>
      <c r="K221" s="118">
        <f t="shared" si="28"/>
        <v>1327.6999999999998</v>
      </c>
      <c r="L221" s="118">
        <f t="shared" si="29"/>
        <v>205.70000000000002</v>
      </c>
      <c r="M221" s="65">
        <v>568.48</v>
      </c>
      <c r="N221" s="66">
        <f t="shared" si="30"/>
        <v>1325.8300000000002</v>
      </c>
      <c r="O221" s="67"/>
      <c r="P221" s="66">
        <f t="shared" si="31"/>
        <v>1105.17</v>
      </c>
      <c r="Q221" s="66">
        <f t="shared" si="32"/>
        <v>1130.17</v>
      </c>
      <c r="R221" s="66">
        <f t="shared" si="33"/>
        <v>2859.23</v>
      </c>
      <c r="S221" s="66">
        <f t="shared" si="34"/>
        <v>17569.830000000002</v>
      </c>
      <c r="T221" s="97" t="s">
        <v>93</v>
      </c>
    </row>
    <row r="222" spans="1:20" ht="15.75" thickBot="1" x14ac:dyDescent="0.3">
      <c r="A222" s="171">
        <v>217</v>
      </c>
      <c r="B222" s="23"/>
      <c r="C222" s="35" t="s">
        <v>375</v>
      </c>
      <c r="D222" s="35" t="s">
        <v>358</v>
      </c>
      <c r="E222" s="35" t="s">
        <v>333</v>
      </c>
      <c r="F222" s="117" t="s">
        <v>92</v>
      </c>
      <c r="G222" s="87">
        <v>12650</v>
      </c>
      <c r="H222" s="85">
        <v>0</v>
      </c>
      <c r="I222" s="118">
        <v>25</v>
      </c>
      <c r="J222" s="85">
        <v>363.06</v>
      </c>
      <c r="K222" s="118">
        <f t="shared" si="28"/>
        <v>898.14999999999986</v>
      </c>
      <c r="L222" s="118">
        <f t="shared" si="29"/>
        <v>139.15</v>
      </c>
      <c r="M222" s="65">
        <v>384.56</v>
      </c>
      <c r="N222" s="66">
        <f t="shared" si="30"/>
        <v>896.8850000000001</v>
      </c>
      <c r="O222" s="67"/>
      <c r="P222" s="66">
        <f t="shared" si="31"/>
        <v>747.62</v>
      </c>
      <c r="Q222" s="66">
        <f t="shared" si="32"/>
        <v>772.62</v>
      </c>
      <c r="R222" s="66">
        <f t="shared" si="33"/>
        <v>1934.1849999999999</v>
      </c>
      <c r="S222" s="66">
        <f t="shared" si="34"/>
        <v>11877.38</v>
      </c>
      <c r="T222" s="97" t="s">
        <v>93</v>
      </c>
    </row>
    <row r="223" spans="1:20" ht="15.75" thickBot="1" x14ac:dyDescent="0.3">
      <c r="A223" s="171">
        <v>218</v>
      </c>
      <c r="B223" s="23"/>
      <c r="C223" s="35" t="s">
        <v>376</v>
      </c>
      <c r="D223" s="35" t="s">
        <v>358</v>
      </c>
      <c r="E223" s="35" t="s">
        <v>333</v>
      </c>
      <c r="F223" s="117" t="s">
        <v>92</v>
      </c>
      <c r="G223" s="87">
        <v>12650</v>
      </c>
      <c r="H223" s="85">
        <v>0</v>
      </c>
      <c r="I223" s="118">
        <v>25</v>
      </c>
      <c r="J223" s="85">
        <v>363.06</v>
      </c>
      <c r="K223" s="118">
        <f t="shared" si="28"/>
        <v>898.14999999999986</v>
      </c>
      <c r="L223" s="118">
        <f t="shared" si="29"/>
        <v>139.15</v>
      </c>
      <c r="M223" s="65">
        <v>384.56</v>
      </c>
      <c r="N223" s="66">
        <f t="shared" si="30"/>
        <v>896.8850000000001</v>
      </c>
      <c r="O223" s="67"/>
      <c r="P223" s="66">
        <f t="shared" si="31"/>
        <v>747.62</v>
      </c>
      <c r="Q223" s="66">
        <f t="shared" si="32"/>
        <v>772.62</v>
      </c>
      <c r="R223" s="66">
        <f t="shared" si="33"/>
        <v>1934.1849999999999</v>
      </c>
      <c r="S223" s="66">
        <f t="shared" si="34"/>
        <v>11877.38</v>
      </c>
      <c r="T223" s="97" t="s">
        <v>93</v>
      </c>
    </row>
    <row r="224" spans="1:20" ht="15.75" thickBot="1" x14ac:dyDescent="0.3">
      <c r="A224" s="171">
        <v>219</v>
      </c>
      <c r="B224" s="23"/>
      <c r="C224" s="35" t="s">
        <v>377</v>
      </c>
      <c r="D224" s="35" t="s">
        <v>358</v>
      </c>
      <c r="E224" s="35" t="s">
        <v>333</v>
      </c>
      <c r="F224" s="117" t="s">
        <v>92</v>
      </c>
      <c r="G224" s="87">
        <v>12650</v>
      </c>
      <c r="H224" s="85">
        <v>0</v>
      </c>
      <c r="I224" s="118">
        <v>25</v>
      </c>
      <c r="J224" s="85">
        <v>363.06</v>
      </c>
      <c r="K224" s="118">
        <f t="shared" si="28"/>
        <v>898.14999999999986</v>
      </c>
      <c r="L224" s="118">
        <f t="shared" si="29"/>
        <v>139.15</v>
      </c>
      <c r="M224" s="65">
        <v>384.56</v>
      </c>
      <c r="N224" s="66">
        <f t="shared" si="30"/>
        <v>896.8850000000001</v>
      </c>
      <c r="O224" s="67"/>
      <c r="P224" s="66">
        <f t="shared" si="31"/>
        <v>747.62</v>
      </c>
      <c r="Q224" s="66">
        <f t="shared" si="32"/>
        <v>772.62</v>
      </c>
      <c r="R224" s="66">
        <f t="shared" si="33"/>
        <v>1934.1849999999999</v>
      </c>
      <c r="S224" s="66">
        <f t="shared" si="34"/>
        <v>11877.38</v>
      </c>
      <c r="T224" s="97" t="s">
        <v>93</v>
      </c>
    </row>
    <row r="225" spans="1:21" s="27" customFormat="1" ht="15.75" thickBot="1" x14ac:dyDescent="0.3">
      <c r="A225" s="171">
        <v>220</v>
      </c>
      <c r="B225" s="23"/>
      <c r="C225" s="35" t="s">
        <v>378</v>
      </c>
      <c r="D225" s="35" t="s">
        <v>358</v>
      </c>
      <c r="E225" s="35" t="s">
        <v>333</v>
      </c>
      <c r="F225" s="117" t="s">
        <v>92</v>
      </c>
      <c r="G225" s="87">
        <v>12650</v>
      </c>
      <c r="H225" s="85">
        <v>0</v>
      </c>
      <c r="I225" s="118">
        <v>25</v>
      </c>
      <c r="J225" s="85">
        <v>363.06</v>
      </c>
      <c r="K225" s="118">
        <f t="shared" si="28"/>
        <v>898.14999999999986</v>
      </c>
      <c r="L225" s="118">
        <f t="shared" si="29"/>
        <v>139.15</v>
      </c>
      <c r="M225" s="65">
        <v>384.56</v>
      </c>
      <c r="N225" s="66">
        <f t="shared" si="30"/>
        <v>896.8850000000001</v>
      </c>
      <c r="O225" s="67"/>
      <c r="P225" s="66">
        <f t="shared" si="31"/>
        <v>747.62</v>
      </c>
      <c r="Q225" s="66">
        <f t="shared" si="32"/>
        <v>772.62</v>
      </c>
      <c r="R225" s="66">
        <f t="shared" si="33"/>
        <v>1934.1849999999999</v>
      </c>
      <c r="S225" s="66">
        <f t="shared" si="34"/>
        <v>11877.38</v>
      </c>
      <c r="T225" s="97" t="s">
        <v>93</v>
      </c>
    </row>
    <row r="226" spans="1:21" ht="15.75" thickBot="1" x14ac:dyDescent="0.3">
      <c r="A226" s="171">
        <v>221</v>
      </c>
      <c r="B226" s="23"/>
      <c r="C226" s="35" t="s">
        <v>379</v>
      </c>
      <c r="D226" s="35" t="s">
        <v>358</v>
      </c>
      <c r="E226" s="35" t="s">
        <v>333</v>
      </c>
      <c r="F226" s="117" t="s">
        <v>92</v>
      </c>
      <c r="G226" s="87">
        <v>12650</v>
      </c>
      <c r="H226" s="85">
        <v>0</v>
      </c>
      <c r="I226" s="118">
        <v>25</v>
      </c>
      <c r="J226" s="85">
        <v>363.06</v>
      </c>
      <c r="K226" s="118">
        <f t="shared" si="28"/>
        <v>898.14999999999986</v>
      </c>
      <c r="L226" s="118">
        <f t="shared" si="29"/>
        <v>139.15</v>
      </c>
      <c r="M226" s="65">
        <v>384.56</v>
      </c>
      <c r="N226" s="66">
        <f t="shared" si="30"/>
        <v>896.8850000000001</v>
      </c>
      <c r="O226" s="67"/>
      <c r="P226" s="66">
        <f t="shared" si="31"/>
        <v>747.62</v>
      </c>
      <c r="Q226" s="66">
        <f t="shared" si="32"/>
        <v>772.62</v>
      </c>
      <c r="R226" s="66">
        <f t="shared" si="33"/>
        <v>1934.1849999999999</v>
      </c>
      <c r="S226" s="66">
        <f t="shared" si="34"/>
        <v>11877.38</v>
      </c>
      <c r="T226" s="97" t="s">
        <v>93</v>
      </c>
    </row>
    <row r="227" spans="1:21" ht="15.75" thickBot="1" x14ac:dyDescent="0.3">
      <c r="A227" s="171">
        <v>222</v>
      </c>
      <c r="B227" s="23"/>
      <c r="C227" s="35" t="s">
        <v>380</v>
      </c>
      <c r="D227" s="35" t="s">
        <v>358</v>
      </c>
      <c r="E227" s="35" t="s">
        <v>332</v>
      </c>
      <c r="F227" s="117" t="s">
        <v>92</v>
      </c>
      <c r="G227" s="87">
        <v>18700</v>
      </c>
      <c r="H227" s="85">
        <v>0</v>
      </c>
      <c r="I227" s="118">
        <v>25</v>
      </c>
      <c r="J227" s="85">
        <v>536.69000000000005</v>
      </c>
      <c r="K227" s="118">
        <f t="shared" si="28"/>
        <v>1327.6999999999998</v>
      </c>
      <c r="L227" s="118">
        <f t="shared" si="29"/>
        <v>205.70000000000002</v>
      </c>
      <c r="M227" s="65">
        <v>568.48</v>
      </c>
      <c r="N227" s="66">
        <f t="shared" si="30"/>
        <v>1325.8300000000002</v>
      </c>
      <c r="O227" s="67"/>
      <c r="P227" s="66">
        <f t="shared" si="31"/>
        <v>1105.17</v>
      </c>
      <c r="Q227" s="66">
        <f t="shared" si="32"/>
        <v>1130.17</v>
      </c>
      <c r="R227" s="66">
        <f t="shared" si="33"/>
        <v>2859.23</v>
      </c>
      <c r="S227" s="66">
        <f t="shared" si="34"/>
        <v>17569.830000000002</v>
      </c>
      <c r="T227" s="97" t="s">
        <v>93</v>
      </c>
    </row>
    <row r="228" spans="1:21" ht="15" customHeight="1" thickBot="1" x14ac:dyDescent="0.3">
      <c r="A228" s="171">
        <v>223</v>
      </c>
      <c r="B228" s="23"/>
      <c r="C228" s="35" t="s">
        <v>381</v>
      </c>
      <c r="D228" s="35" t="s">
        <v>358</v>
      </c>
      <c r="E228" s="35" t="s">
        <v>388</v>
      </c>
      <c r="F228" s="117" t="s">
        <v>92</v>
      </c>
      <c r="G228" s="87">
        <v>18700</v>
      </c>
      <c r="H228" s="85">
        <v>0</v>
      </c>
      <c r="I228" s="118">
        <v>25</v>
      </c>
      <c r="J228" s="85">
        <v>536.69000000000005</v>
      </c>
      <c r="K228" s="118">
        <f t="shared" si="28"/>
        <v>1327.6999999999998</v>
      </c>
      <c r="L228" s="118">
        <f t="shared" si="29"/>
        <v>205.70000000000002</v>
      </c>
      <c r="M228" s="65">
        <v>568.48</v>
      </c>
      <c r="N228" s="66">
        <f t="shared" si="30"/>
        <v>1325.8300000000002</v>
      </c>
      <c r="O228" s="67"/>
      <c r="P228" s="66">
        <f t="shared" si="31"/>
        <v>1105.17</v>
      </c>
      <c r="Q228" s="66">
        <f t="shared" si="32"/>
        <v>1130.17</v>
      </c>
      <c r="R228" s="66">
        <f t="shared" si="33"/>
        <v>2859.23</v>
      </c>
      <c r="S228" s="66">
        <f t="shared" si="34"/>
        <v>17569.830000000002</v>
      </c>
      <c r="T228" s="97" t="s">
        <v>93</v>
      </c>
    </row>
    <row r="229" spans="1:21" ht="15" customHeight="1" thickBot="1" x14ac:dyDescent="0.3">
      <c r="A229" s="171">
        <v>224</v>
      </c>
      <c r="B229" s="23"/>
      <c r="C229" s="35" t="s">
        <v>382</v>
      </c>
      <c r="D229" s="35" t="s">
        <v>358</v>
      </c>
      <c r="E229" s="35" t="s">
        <v>388</v>
      </c>
      <c r="F229" s="117" t="s">
        <v>92</v>
      </c>
      <c r="G229" s="87">
        <v>18700</v>
      </c>
      <c r="H229" s="85">
        <v>0</v>
      </c>
      <c r="I229" s="118">
        <v>25</v>
      </c>
      <c r="J229" s="85">
        <v>536.69000000000005</v>
      </c>
      <c r="K229" s="118">
        <f t="shared" si="28"/>
        <v>1327.6999999999998</v>
      </c>
      <c r="L229" s="118">
        <f t="shared" si="29"/>
        <v>205.70000000000002</v>
      </c>
      <c r="M229" s="65">
        <v>568.48</v>
      </c>
      <c r="N229" s="66">
        <f t="shared" si="30"/>
        <v>1325.8300000000002</v>
      </c>
      <c r="O229" s="67"/>
      <c r="P229" s="66">
        <f t="shared" si="31"/>
        <v>1105.17</v>
      </c>
      <c r="Q229" s="66">
        <f t="shared" si="32"/>
        <v>1130.17</v>
      </c>
      <c r="R229" s="66">
        <f t="shared" si="33"/>
        <v>2859.23</v>
      </c>
      <c r="S229" s="66">
        <f t="shared" si="34"/>
        <v>17569.830000000002</v>
      </c>
      <c r="T229" s="97" t="s">
        <v>93</v>
      </c>
    </row>
    <row r="230" spans="1:21" ht="15" customHeight="1" thickBot="1" x14ac:dyDescent="0.3">
      <c r="A230" s="171">
        <v>225</v>
      </c>
      <c r="B230" s="23"/>
      <c r="C230" s="35" t="s">
        <v>383</v>
      </c>
      <c r="D230" s="35" t="s">
        <v>358</v>
      </c>
      <c r="E230" s="35" t="s">
        <v>333</v>
      </c>
      <c r="F230" s="117" t="s">
        <v>92</v>
      </c>
      <c r="G230" s="87">
        <v>12650</v>
      </c>
      <c r="H230" s="85">
        <v>0</v>
      </c>
      <c r="I230" s="118">
        <v>25</v>
      </c>
      <c r="J230" s="85">
        <v>363.06</v>
      </c>
      <c r="K230" s="118">
        <f t="shared" si="28"/>
        <v>898.14999999999986</v>
      </c>
      <c r="L230" s="118">
        <f t="shared" si="29"/>
        <v>139.15</v>
      </c>
      <c r="M230" s="65">
        <v>384.56</v>
      </c>
      <c r="N230" s="66">
        <f t="shared" si="30"/>
        <v>896.8850000000001</v>
      </c>
      <c r="O230" s="67"/>
      <c r="P230" s="66">
        <f t="shared" si="31"/>
        <v>747.62</v>
      </c>
      <c r="Q230" s="66">
        <f t="shared" si="32"/>
        <v>772.62</v>
      </c>
      <c r="R230" s="66">
        <f t="shared" si="33"/>
        <v>1934.1849999999999</v>
      </c>
      <c r="S230" s="66">
        <f t="shared" si="34"/>
        <v>11877.38</v>
      </c>
      <c r="T230" s="97" t="s">
        <v>93</v>
      </c>
    </row>
    <row r="231" spans="1:21" ht="15.75" thickBot="1" x14ac:dyDescent="0.3">
      <c r="A231" s="171">
        <v>226</v>
      </c>
      <c r="B231" s="23"/>
      <c r="C231" s="35" t="s">
        <v>384</v>
      </c>
      <c r="D231" s="35" t="s">
        <v>358</v>
      </c>
      <c r="E231" s="35" t="s">
        <v>333</v>
      </c>
      <c r="F231" s="117" t="s">
        <v>92</v>
      </c>
      <c r="G231" s="87">
        <v>12650</v>
      </c>
      <c r="H231" s="85">
        <v>0</v>
      </c>
      <c r="I231" s="118">
        <v>25</v>
      </c>
      <c r="J231" s="85">
        <v>363.06</v>
      </c>
      <c r="K231" s="118">
        <f t="shared" si="28"/>
        <v>898.14999999999986</v>
      </c>
      <c r="L231" s="118">
        <f t="shared" si="29"/>
        <v>139.15</v>
      </c>
      <c r="M231" s="65">
        <v>384.56</v>
      </c>
      <c r="N231" s="66">
        <f t="shared" si="30"/>
        <v>896.8850000000001</v>
      </c>
      <c r="O231" s="67"/>
      <c r="P231" s="66">
        <f t="shared" si="31"/>
        <v>747.62</v>
      </c>
      <c r="Q231" s="66">
        <f t="shared" si="32"/>
        <v>772.62</v>
      </c>
      <c r="R231" s="66">
        <f t="shared" si="33"/>
        <v>1934.1849999999999</v>
      </c>
      <c r="S231" s="66">
        <f t="shared" si="34"/>
        <v>11877.38</v>
      </c>
      <c r="T231" s="97" t="s">
        <v>93</v>
      </c>
    </row>
    <row r="232" spans="1:21" ht="15.75" thickBot="1" x14ac:dyDescent="0.3">
      <c r="A232" s="171">
        <v>227</v>
      </c>
      <c r="B232" s="23"/>
      <c r="C232" s="35" t="s">
        <v>385</v>
      </c>
      <c r="D232" s="35" t="s">
        <v>358</v>
      </c>
      <c r="E232" s="35" t="s">
        <v>333</v>
      </c>
      <c r="F232" s="117" t="s">
        <v>92</v>
      </c>
      <c r="G232" s="87">
        <v>12650</v>
      </c>
      <c r="H232" s="85">
        <v>0</v>
      </c>
      <c r="I232" s="118">
        <v>25</v>
      </c>
      <c r="J232" s="85">
        <v>363.06</v>
      </c>
      <c r="K232" s="118">
        <f t="shared" si="28"/>
        <v>898.14999999999986</v>
      </c>
      <c r="L232" s="118">
        <f t="shared" si="29"/>
        <v>139.15</v>
      </c>
      <c r="M232" s="65">
        <v>384.56</v>
      </c>
      <c r="N232" s="66">
        <f t="shared" si="30"/>
        <v>896.8850000000001</v>
      </c>
      <c r="O232" s="67"/>
      <c r="P232" s="66">
        <f t="shared" si="31"/>
        <v>747.62</v>
      </c>
      <c r="Q232" s="66">
        <f t="shared" si="32"/>
        <v>772.62</v>
      </c>
      <c r="R232" s="66">
        <f t="shared" si="33"/>
        <v>1934.1849999999999</v>
      </c>
      <c r="S232" s="66">
        <f t="shared" si="34"/>
        <v>11877.38</v>
      </c>
      <c r="T232" s="97" t="s">
        <v>93</v>
      </c>
    </row>
    <row r="233" spans="1:21" ht="15.75" thickBot="1" x14ac:dyDescent="0.3">
      <c r="A233" s="171">
        <v>228</v>
      </c>
      <c r="B233" s="23"/>
      <c r="C233" s="35" t="s">
        <v>386</v>
      </c>
      <c r="D233" s="35" t="s">
        <v>358</v>
      </c>
      <c r="E233" s="35" t="s">
        <v>333</v>
      </c>
      <c r="F233" s="117" t="s">
        <v>92</v>
      </c>
      <c r="G233" s="87">
        <v>12650</v>
      </c>
      <c r="H233" s="85">
        <v>0</v>
      </c>
      <c r="I233" s="118">
        <v>25</v>
      </c>
      <c r="J233" s="85">
        <v>363.06</v>
      </c>
      <c r="K233" s="118">
        <f t="shared" si="28"/>
        <v>898.14999999999986</v>
      </c>
      <c r="L233" s="118">
        <f t="shared" si="29"/>
        <v>139.15</v>
      </c>
      <c r="M233" s="65">
        <v>384.56</v>
      </c>
      <c r="N233" s="66">
        <f t="shared" si="30"/>
        <v>896.8850000000001</v>
      </c>
      <c r="O233" s="67"/>
      <c r="P233" s="66">
        <f t="shared" si="31"/>
        <v>747.62</v>
      </c>
      <c r="Q233" s="66">
        <f t="shared" si="32"/>
        <v>772.62</v>
      </c>
      <c r="R233" s="66">
        <f t="shared" si="33"/>
        <v>1934.1849999999999</v>
      </c>
      <c r="S233" s="66">
        <f t="shared" si="34"/>
        <v>11877.38</v>
      </c>
      <c r="T233" s="97" t="s">
        <v>93</v>
      </c>
    </row>
    <row r="234" spans="1:21" ht="15.75" thickBot="1" x14ac:dyDescent="0.3">
      <c r="A234" s="171">
        <v>229</v>
      </c>
      <c r="B234" s="23"/>
      <c r="C234" s="35" t="s">
        <v>1294</v>
      </c>
      <c r="D234" s="35" t="s">
        <v>358</v>
      </c>
      <c r="E234" s="35" t="s">
        <v>1295</v>
      </c>
      <c r="F234" s="117" t="s">
        <v>92</v>
      </c>
      <c r="G234" s="87">
        <v>20000</v>
      </c>
      <c r="H234" s="85">
        <v>0</v>
      </c>
      <c r="I234" s="118">
        <v>25</v>
      </c>
      <c r="J234" s="85">
        <v>717.5</v>
      </c>
      <c r="K234" s="118">
        <f t="shared" si="28"/>
        <v>1419.9999999999998</v>
      </c>
      <c r="L234" s="118">
        <f t="shared" si="29"/>
        <v>220.00000000000003</v>
      </c>
      <c r="M234" s="85">
        <v>760</v>
      </c>
      <c r="N234" s="66">
        <f t="shared" si="30"/>
        <v>1418</v>
      </c>
      <c r="O234" s="67"/>
      <c r="P234" s="66">
        <f t="shared" si="31"/>
        <v>1477.5</v>
      </c>
      <c r="Q234" s="66">
        <f t="shared" si="32"/>
        <v>1502.5</v>
      </c>
      <c r="R234" s="66">
        <f t="shared" si="33"/>
        <v>3058</v>
      </c>
      <c r="S234" s="66">
        <f t="shared" si="34"/>
        <v>18497.5</v>
      </c>
      <c r="T234" s="97" t="s">
        <v>93</v>
      </c>
    </row>
    <row r="235" spans="1:21" x14ac:dyDescent="0.25">
      <c r="A235" s="171">
        <v>230</v>
      </c>
      <c r="B235" s="23"/>
      <c r="C235" s="35" t="s">
        <v>390</v>
      </c>
      <c r="D235" s="35" t="s">
        <v>389</v>
      </c>
      <c r="E235" s="35" t="s">
        <v>338</v>
      </c>
      <c r="F235" s="117" t="s">
        <v>92</v>
      </c>
      <c r="G235" s="87">
        <v>18000</v>
      </c>
      <c r="H235" s="85">
        <v>0</v>
      </c>
      <c r="I235" s="118">
        <v>25</v>
      </c>
      <c r="J235" s="85">
        <v>516.6</v>
      </c>
      <c r="K235" s="118">
        <f t="shared" si="28"/>
        <v>1277.9999999999998</v>
      </c>
      <c r="L235" s="118">
        <f t="shared" si="29"/>
        <v>198.00000000000003</v>
      </c>
      <c r="M235" s="65">
        <v>547.20000000000005</v>
      </c>
      <c r="N235" s="66">
        <f t="shared" si="30"/>
        <v>1276.2</v>
      </c>
      <c r="O235" s="67"/>
      <c r="P235" s="66">
        <f t="shared" si="31"/>
        <v>1063.8000000000002</v>
      </c>
      <c r="Q235" s="66">
        <f t="shared" si="32"/>
        <v>1088.8000000000002</v>
      </c>
      <c r="R235" s="66">
        <f t="shared" si="33"/>
        <v>2752.2</v>
      </c>
      <c r="S235" s="66">
        <f t="shared" si="34"/>
        <v>16911.2</v>
      </c>
      <c r="T235" s="91" t="s">
        <v>93</v>
      </c>
    </row>
    <row r="236" spans="1:21" s="149" customFormat="1" ht="15" customHeight="1" x14ac:dyDescent="0.25">
      <c r="A236" s="171">
        <v>231</v>
      </c>
      <c r="B236" s="153"/>
      <c r="C236" s="154" t="s">
        <v>1345</v>
      </c>
      <c r="D236" s="154" t="s">
        <v>389</v>
      </c>
      <c r="E236" s="154" t="s">
        <v>129</v>
      </c>
      <c r="F236" s="153" t="s">
        <v>92</v>
      </c>
      <c r="G236" s="152">
        <v>30000</v>
      </c>
      <c r="H236" s="85">
        <v>0</v>
      </c>
      <c r="I236" s="155">
        <v>25</v>
      </c>
      <c r="J236" s="152">
        <v>861</v>
      </c>
      <c r="K236" s="118">
        <f t="shared" si="28"/>
        <v>2130</v>
      </c>
      <c r="L236" s="118">
        <f t="shared" si="29"/>
        <v>330.00000000000006</v>
      </c>
      <c r="M236" s="65">
        <v>912</v>
      </c>
      <c r="N236" s="66">
        <f t="shared" si="30"/>
        <v>2127</v>
      </c>
      <c r="O236" s="151"/>
      <c r="P236" s="66">
        <f t="shared" si="31"/>
        <v>1773</v>
      </c>
      <c r="Q236" s="66">
        <f t="shared" si="32"/>
        <v>1798</v>
      </c>
      <c r="R236" s="66">
        <f t="shared" si="33"/>
        <v>4587</v>
      </c>
      <c r="S236" s="66">
        <f t="shared" si="34"/>
        <v>28202</v>
      </c>
      <c r="T236" s="91" t="s">
        <v>93</v>
      </c>
      <c r="U236" s="150"/>
    </row>
    <row r="237" spans="1:21" ht="15.75" thickBot="1" x14ac:dyDescent="0.3">
      <c r="A237" s="171">
        <v>232</v>
      </c>
      <c r="B237" s="15"/>
      <c r="C237" s="35" t="s">
        <v>392</v>
      </c>
      <c r="D237" s="35" t="s">
        <v>391</v>
      </c>
      <c r="E237" s="35" t="s">
        <v>408</v>
      </c>
      <c r="F237" s="117" t="s">
        <v>92</v>
      </c>
      <c r="G237" s="87">
        <v>17000</v>
      </c>
      <c r="H237" s="85">
        <v>0</v>
      </c>
      <c r="I237" s="118">
        <v>25</v>
      </c>
      <c r="J237" s="85">
        <v>487.9</v>
      </c>
      <c r="K237" s="118">
        <f t="shared" ref="K237:K287" si="35">+G237*7.1%</f>
        <v>1207</v>
      </c>
      <c r="L237" s="118">
        <f t="shared" ref="L237:L287" si="36">+G237*1.1%</f>
        <v>187.00000000000003</v>
      </c>
      <c r="M237" s="65">
        <v>516.79999999999995</v>
      </c>
      <c r="N237" s="66">
        <f t="shared" ref="N237:N287" si="37">+G237*7.09%</f>
        <v>1205.3000000000002</v>
      </c>
      <c r="O237" s="67"/>
      <c r="P237" s="66">
        <f t="shared" ref="P237:P287" si="38">+J237+M237</f>
        <v>1004.6999999999999</v>
      </c>
      <c r="Q237" s="66">
        <f t="shared" ref="Q237:Q287" si="39">+H237+I237+J237+M237+O237</f>
        <v>1029.6999999999998</v>
      </c>
      <c r="R237" s="66">
        <f t="shared" ref="R237:R287" si="40">+K237+L237+N237</f>
        <v>2599.3000000000002</v>
      </c>
      <c r="S237" s="66">
        <f t="shared" ref="S237:S287" si="41">+G237-Q237</f>
        <v>15970.3</v>
      </c>
      <c r="T237" s="91" t="s">
        <v>93</v>
      </c>
    </row>
    <row r="238" spans="1:21" ht="15.75" thickBot="1" x14ac:dyDescent="0.3">
      <c r="A238" s="171">
        <v>233</v>
      </c>
      <c r="B238" s="23"/>
      <c r="C238" s="35" t="s">
        <v>393</v>
      </c>
      <c r="D238" s="35" t="s">
        <v>391</v>
      </c>
      <c r="E238" s="35" t="s">
        <v>409</v>
      </c>
      <c r="F238" s="117" t="s">
        <v>92</v>
      </c>
      <c r="G238" s="87">
        <v>23100</v>
      </c>
      <c r="H238" s="85">
        <v>0</v>
      </c>
      <c r="I238" s="118">
        <v>25</v>
      </c>
      <c r="J238" s="85">
        <v>662.97</v>
      </c>
      <c r="K238" s="118">
        <f t="shared" si="35"/>
        <v>1640.1</v>
      </c>
      <c r="L238" s="118">
        <f t="shared" si="36"/>
        <v>254.10000000000002</v>
      </c>
      <c r="M238" s="65">
        <v>702.24</v>
      </c>
      <c r="N238" s="66">
        <f t="shared" si="37"/>
        <v>1637.7900000000002</v>
      </c>
      <c r="O238" s="67"/>
      <c r="P238" s="66">
        <f t="shared" si="38"/>
        <v>1365.21</v>
      </c>
      <c r="Q238" s="66">
        <f t="shared" si="39"/>
        <v>1390.21</v>
      </c>
      <c r="R238" s="66">
        <f t="shared" si="40"/>
        <v>3531.99</v>
      </c>
      <c r="S238" s="66">
        <f t="shared" si="41"/>
        <v>21709.79</v>
      </c>
      <c r="T238" s="97" t="s">
        <v>93</v>
      </c>
    </row>
    <row r="239" spans="1:21" ht="15.75" thickBot="1" x14ac:dyDescent="0.3">
      <c r="A239" s="171">
        <v>234</v>
      </c>
      <c r="B239" s="23"/>
      <c r="C239" s="35" t="s">
        <v>394</v>
      </c>
      <c r="D239" s="35" t="s">
        <v>391</v>
      </c>
      <c r="E239" s="35" t="s">
        <v>408</v>
      </c>
      <c r="F239" s="117" t="s">
        <v>92</v>
      </c>
      <c r="G239" s="87">
        <v>20900</v>
      </c>
      <c r="H239" s="85">
        <v>0</v>
      </c>
      <c r="I239" s="118">
        <v>25</v>
      </c>
      <c r="J239" s="85">
        <v>599.83000000000004</v>
      </c>
      <c r="K239" s="118">
        <f t="shared" si="35"/>
        <v>1483.8999999999999</v>
      </c>
      <c r="L239" s="118">
        <f t="shared" si="36"/>
        <v>229.90000000000003</v>
      </c>
      <c r="M239" s="65">
        <v>635.36</v>
      </c>
      <c r="N239" s="66">
        <f t="shared" si="37"/>
        <v>1481.8100000000002</v>
      </c>
      <c r="O239" s="67"/>
      <c r="P239" s="66">
        <f t="shared" si="38"/>
        <v>1235.19</v>
      </c>
      <c r="Q239" s="66">
        <f t="shared" si="39"/>
        <v>1260.19</v>
      </c>
      <c r="R239" s="66">
        <f t="shared" si="40"/>
        <v>3195.61</v>
      </c>
      <c r="S239" s="66">
        <f t="shared" si="41"/>
        <v>19639.810000000001</v>
      </c>
      <c r="T239" s="97" t="s">
        <v>93</v>
      </c>
    </row>
    <row r="240" spans="1:21" ht="15.75" thickBot="1" x14ac:dyDescent="0.3">
      <c r="A240" s="171">
        <v>235</v>
      </c>
      <c r="B240" s="23"/>
      <c r="C240" s="35" t="s">
        <v>395</v>
      </c>
      <c r="D240" s="35" t="s">
        <v>391</v>
      </c>
      <c r="E240" s="35" t="s">
        <v>89</v>
      </c>
      <c r="F240" s="117" t="s">
        <v>92</v>
      </c>
      <c r="G240" s="87">
        <v>23100</v>
      </c>
      <c r="H240" s="85">
        <v>0</v>
      </c>
      <c r="I240" s="118">
        <v>25</v>
      </c>
      <c r="J240" s="85">
        <v>662.97</v>
      </c>
      <c r="K240" s="118">
        <f t="shared" si="35"/>
        <v>1640.1</v>
      </c>
      <c r="L240" s="118">
        <f t="shared" si="36"/>
        <v>254.10000000000002</v>
      </c>
      <c r="M240" s="65">
        <v>702.24</v>
      </c>
      <c r="N240" s="66">
        <f t="shared" si="37"/>
        <v>1637.7900000000002</v>
      </c>
      <c r="O240" s="67"/>
      <c r="P240" s="66">
        <f t="shared" si="38"/>
        <v>1365.21</v>
      </c>
      <c r="Q240" s="66">
        <f t="shared" si="39"/>
        <v>1390.21</v>
      </c>
      <c r="R240" s="66">
        <f t="shared" si="40"/>
        <v>3531.99</v>
      </c>
      <c r="S240" s="66">
        <f t="shared" si="41"/>
        <v>21709.79</v>
      </c>
      <c r="T240" s="97" t="s">
        <v>93</v>
      </c>
    </row>
    <row r="241" spans="1:20" ht="15.75" thickBot="1" x14ac:dyDescent="0.3">
      <c r="A241" s="171">
        <v>236</v>
      </c>
      <c r="B241" s="23"/>
      <c r="C241" s="35" t="s">
        <v>396</v>
      </c>
      <c r="D241" s="35" t="s">
        <v>391</v>
      </c>
      <c r="E241" s="35" t="s">
        <v>409</v>
      </c>
      <c r="F241" s="117" t="s">
        <v>92</v>
      </c>
      <c r="G241" s="87">
        <v>23100</v>
      </c>
      <c r="H241" s="85">
        <v>0</v>
      </c>
      <c r="I241" s="118">
        <v>25</v>
      </c>
      <c r="J241" s="85">
        <v>662.97</v>
      </c>
      <c r="K241" s="118">
        <f t="shared" si="35"/>
        <v>1640.1</v>
      </c>
      <c r="L241" s="118">
        <f t="shared" si="36"/>
        <v>254.10000000000002</v>
      </c>
      <c r="M241" s="65">
        <v>702.24</v>
      </c>
      <c r="N241" s="66">
        <f t="shared" si="37"/>
        <v>1637.7900000000002</v>
      </c>
      <c r="O241" s="67"/>
      <c r="P241" s="66">
        <f t="shared" si="38"/>
        <v>1365.21</v>
      </c>
      <c r="Q241" s="66">
        <f t="shared" si="39"/>
        <v>1390.21</v>
      </c>
      <c r="R241" s="66">
        <f t="shared" si="40"/>
        <v>3531.99</v>
      </c>
      <c r="S241" s="66">
        <f t="shared" si="41"/>
        <v>21709.79</v>
      </c>
      <c r="T241" s="97" t="s">
        <v>93</v>
      </c>
    </row>
    <row r="242" spans="1:20" ht="15.75" thickBot="1" x14ac:dyDescent="0.3">
      <c r="A242" s="171">
        <v>237</v>
      </c>
      <c r="B242" s="23"/>
      <c r="C242" s="35" t="s">
        <v>397</v>
      </c>
      <c r="D242" s="35" t="s">
        <v>391</v>
      </c>
      <c r="E242" s="35" t="s">
        <v>89</v>
      </c>
      <c r="F242" s="117" t="s">
        <v>92</v>
      </c>
      <c r="G242" s="87">
        <v>20900</v>
      </c>
      <c r="H242" s="85">
        <v>0</v>
      </c>
      <c r="I242" s="118">
        <v>25</v>
      </c>
      <c r="J242" s="85">
        <v>599.83000000000004</v>
      </c>
      <c r="K242" s="118">
        <f t="shared" si="35"/>
        <v>1483.8999999999999</v>
      </c>
      <c r="L242" s="118">
        <f t="shared" si="36"/>
        <v>229.90000000000003</v>
      </c>
      <c r="M242" s="65">
        <v>635.36</v>
      </c>
      <c r="N242" s="66">
        <f t="shared" si="37"/>
        <v>1481.8100000000002</v>
      </c>
      <c r="O242" s="67"/>
      <c r="P242" s="66">
        <f t="shared" si="38"/>
        <v>1235.19</v>
      </c>
      <c r="Q242" s="66">
        <f t="shared" si="39"/>
        <v>1260.19</v>
      </c>
      <c r="R242" s="66">
        <f t="shared" si="40"/>
        <v>3195.61</v>
      </c>
      <c r="S242" s="66">
        <f t="shared" si="41"/>
        <v>19639.810000000001</v>
      </c>
      <c r="T242" s="97" t="s">
        <v>93</v>
      </c>
    </row>
    <row r="243" spans="1:20" ht="15.75" thickBot="1" x14ac:dyDescent="0.3">
      <c r="A243" s="171">
        <v>238</v>
      </c>
      <c r="B243" s="23"/>
      <c r="C243" s="35" t="s">
        <v>398</v>
      </c>
      <c r="D243" s="35" t="s">
        <v>391</v>
      </c>
      <c r="E243" s="35" t="s">
        <v>89</v>
      </c>
      <c r="F243" s="117" t="s">
        <v>92</v>
      </c>
      <c r="G243" s="87">
        <v>23100</v>
      </c>
      <c r="H243" s="85">
        <v>0</v>
      </c>
      <c r="I243" s="118">
        <v>25</v>
      </c>
      <c r="J243" s="85">
        <v>662.97</v>
      </c>
      <c r="K243" s="118">
        <f t="shared" si="35"/>
        <v>1640.1</v>
      </c>
      <c r="L243" s="118">
        <f t="shared" si="36"/>
        <v>254.10000000000002</v>
      </c>
      <c r="M243" s="65">
        <v>702.24</v>
      </c>
      <c r="N243" s="66">
        <f t="shared" si="37"/>
        <v>1637.7900000000002</v>
      </c>
      <c r="O243" s="67"/>
      <c r="P243" s="66">
        <f t="shared" si="38"/>
        <v>1365.21</v>
      </c>
      <c r="Q243" s="66">
        <f t="shared" si="39"/>
        <v>1390.21</v>
      </c>
      <c r="R243" s="66">
        <f t="shared" si="40"/>
        <v>3531.99</v>
      </c>
      <c r="S243" s="66">
        <f t="shared" si="41"/>
        <v>21709.79</v>
      </c>
      <c r="T243" s="97" t="s">
        <v>93</v>
      </c>
    </row>
    <row r="244" spans="1:20" ht="15.75" thickBot="1" x14ac:dyDescent="0.3">
      <c r="A244" s="171">
        <v>239</v>
      </c>
      <c r="B244" s="23"/>
      <c r="C244" s="35" t="s">
        <v>399</v>
      </c>
      <c r="D244" s="35" t="s">
        <v>391</v>
      </c>
      <c r="E244" s="35" t="s">
        <v>188</v>
      </c>
      <c r="F244" s="117" t="s">
        <v>92</v>
      </c>
      <c r="G244" s="87">
        <v>20900</v>
      </c>
      <c r="H244" s="85">
        <v>0</v>
      </c>
      <c r="I244" s="118">
        <v>25</v>
      </c>
      <c r="J244" s="85">
        <v>599.83000000000004</v>
      </c>
      <c r="K244" s="118">
        <f t="shared" si="35"/>
        <v>1483.8999999999999</v>
      </c>
      <c r="L244" s="118">
        <f t="shared" si="36"/>
        <v>229.90000000000003</v>
      </c>
      <c r="M244" s="65">
        <v>635.36</v>
      </c>
      <c r="N244" s="66">
        <f t="shared" si="37"/>
        <v>1481.8100000000002</v>
      </c>
      <c r="O244" s="67"/>
      <c r="P244" s="66">
        <f t="shared" si="38"/>
        <v>1235.19</v>
      </c>
      <c r="Q244" s="66">
        <f t="shared" si="39"/>
        <v>1260.19</v>
      </c>
      <c r="R244" s="66">
        <f t="shared" si="40"/>
        <v>3195.61</v>
      </c>
      <c r="S244" s="66">
        <f t="shared" si="41"/>
        <v>19639.810000000001</v>
      </c>
      <c r="T244" s="97" t="s">
        <v>93</v>
      </c>
    </row>
    <row r="245" spans="1:20" ht="15.75" thickBot="1" x14ac:dyDescent="0.3">
      <c r="A245" s="171">
        <v>240</v>
      </c>
      <c r="B245" s="23"/>
      <c r="C245" s="35" t="s">
        <v>400</v>
      </c>
      <c r="D245" s="35" t="s">
        <v>391</v>
      </c>
      <c r="E245" s="35" t="s">
        <v>188</v>
      </c>
      <c r="F245" s="117" t="s">
        <v>92</v>
      </c>
      <c r="G245" s="87">
        <v>20900</v>
      </c>
      <c r="H245" s="85">
        <v>0</v>
      </c>
      <c r="I245" s="118">
        <v>25</v>
      </c>
      <c r="J245" s="85">
        <v>599.83000000000004</v>
      </c>
      <c r="K245" s="118">
        <f t="shared" si="35"/>
        <v>1483.8999999999999</v>
      </c>
      <c r="L245" s="118">
        <f t="shared" si="36"/>
        <v>229.90000000000003</v>
      </c>
      <c r="M245" s="65">
        <v>635.36</v>
      </c>
      <c r="N245" s="66">
        <f t="shared" si="37"/>
        <v>1481.8100000000002</v>
      </c>
      <c r="O245" s="67"/>
      <c r="P245" s="66">
        <f t="shared" si="38"/>
        <v>1235.19</v>
      </c>
      <c r="Q245" s="66">
        <f t="shared" si="39"/>
        <v>1260.19</v>
      </c>
      <c r="R245" s="66">
        <f t="shared" si="40"/>
        <v>3195.61</v>
      </c>
      <c r="S245" s="66">
        <f t="shared" si="41"/>
        <v>19639.810000000001</v>
      </c>
      <c r="T245" s="97" t="s">
        <v>93</v>
      </c>
    </row>
    <row r="246" spans="1:20" ht="15.75" thickBot="1" x14ac:dyDescent="0.3">
      <c r="A246" s="171">
        <v>241</v>
      </c>
      <c r="B246" s="23"/>
      <c r="C246" s="35" t="s">
        <v>401</v>
      </c>
      <c r="D246" s="35" t="s">
        <v>391</v>
      </c>
      <c r="E246" s="35" t="s">
        <v>188</v>
      </c>
      <c r="F246" s="117" t="s">
        <v>92</v>
      </c>
      <c r="G246" s="87">
        <v>20900</v>
      </c>
      <c r="H246" s="85">
        <v>0</v>
      </c>
      <c r="I246" s="118">
        <v>25</v>
      </c>
      <c r="J246" s="85">
        <v>599.83000000000004</v>
      </c>
      <c r="K246" s="118">
        <f t="shared" si="35"/>
        <v>1483.8999999999999</v>
      </c>
      <c r="L246" s="118">
        <f t="shared" si="36"/>
        <v>229.90000000000003</v>
      </c>
      <c r="M246" s="65">
        <v>635.36</v>
      </c>
      <c r="N246" s="66">
        <f t="shared" si="37"/>
        <v>1481.8100000000002</v>
      </c>
      <c r="O246" s="67"/>
      <c r="P246" s="66">
        <f t="shared" si="38"/>
        <v>1235.19</v>
      </c>
      <c r="Q246" s="66">
        <f t="shared" si="39"/>
        <v>1260.19</v>
      </c>
      <c r="R246" s="66">
        <f t="shared" si="40"/>
        <v>3195.61</v>
      </c>
      <c r="S246" s="66">
        <f t="shared" si="41"/>
        <v>19639.810000000001</v>
      </c>
      <c r="T246" s="97" t="s">
        <v>93</v>
      </c>
    </row>
    <row r="247" spans="1:20" ht="15.75" thickBot="1" x14ac:dyDescent="0.3">
      <c r="A247" s="171">
        <v>242</v>
      </c>
      <c r="B247" s="23"/>
      <c r="C247" s="35" t="s">
        <v>402</v>
      </c>
      <c r="D247" s="35" t="s">
        <v>391</v>
      </c>
      <c r="E247" s="35" t="s">
        <v>89</v>
      </c>
      <c r="F247" s="117" t="s">
        <v>92</v>
      </c>
      <c r="G247" s="87">
        <v>20900</v>
      </c>
      <c r="H247" s="85">
        <v>0</v>
      </c>
      <c r="I247" s="118">
        <v>25</v>
      </c>
      <c r="J247" s="85">
        <v>599.83000000000004</v>
      </c>
      <c r="K247" s="118">
        <f t="shared" si="35"/>
        <v>1483.8999999999999</v>
      </c>
      <c r="L247" s="118">
        <f t="shared" si="36"/>
        <v>229.90000000000003</v>
      </c>
      <c r="M247" s="65">
        <v>635.36</v>
      </c>
      <c r="N247" s="66">
        <f t="shared" si="37"/>
        <v>1481.8100000000002</v>
      </c>
      <c r="O247" s="67"/>
      <c r="P247" s="66">
        <f t="shared" si="38"/>
        <v>1235.19</v>
      </c>
      <c r="Q247" s="66">
        <f t="shared" si="39"/>
        <v>1260.19</v>
      </c>
      <c r="R247" s="66">
        <f t="shared" si="40"/>
        <v>3195.61</v>
      </c>
      <c r="S247" s="66">
        <f t="shared" si="41"/>
        <v>19639.810000000001</v>
      </c>
      <c r="T247" s="97" t="s">
        <v>93</v>
      </c>
    </row>
    <row r="248" spans="1:20" ht="15.75" thickBot="1" x14ac:dyDescent="0.3">
      <c r="A248" s="171">
        <v>243</v>
      </c>
      <c r="B248" s="23"/>
      <c r="C248" s="35" t="s">
        <v>403</v>
      </c>
      <c r="D248" s="35" t="s">
        <v>391</v>
      </c>
      <c r="E248" s="35" t="s">
        <v>177</v>
      </c>
      <c r="F248" s="117" t="s">
        <v>92</v>
      </c>
      <c r="G248" s="87">
        <v>20900</v>
      </c>
      <c r="H248" s="85">
        <v>0</v>
      </c>
      <c r="I248" s="118">
        <v>25</v>
      </c>
      <c r="J248" s="85">
        <v>599.83000000000004</v>
      </c>
      <c r="K248" s="118">
        <f t="shared" si="35"/>
        <v>1483.8999999999999</v>
      </c>
      <c r="L248" s="118">
        <f t="shared" si="36"/>
        <v>229.90000000000003</v>
      </c>
      <c r="M248" s="65">
        <v>635.36</v>
      </c>
      <c r="N248" s="66">
        <f t="shared" si="37"/>
        <v>1481.8100000000002</v>
      </c>
      <c r="O248" s="67"/>
      <c r="P248" s="66">
        <f t="shared" si="38"/>
        <v>1235.19</v>
      </c>
      <c r="Q248" s="66">
        <f t="shared" si="39"/>
        <v>1260.19</v>
      </c>
      <c r="R248" s="66">
        <f t="shared" si="40"/>
        <v>3195.61</v>
      </c>
      <c r="S248" s="66">
        <f t="shared" si="41"/>
        <v>19639.810000000001</v>
      </c>
      <c r="T248" s="97" t="s">
        <v>93</v>
      </c>
    </row>
    <row r="249" spans="1:20" ht="15.75" thickBot="1" x14ac:dyDescent="0.3">
      <c r="A249" s="171">
        <v>244</v>
      </c>
      <c r="B249" s="23"/>
      <c r="C249" s="35" t="s">
        <v>404</v>
      </c>
      <c r="D249" s="35" t="s">
        <v>391</v>
      </c>
      <c r="E249" s="35" t="s">
        <v>89</v>
      </c>
      <c r="F249" s="117" t="s">
        <v>92</v>
      </c>
      <c r="G249" s="87">
        <v>20000</v>
      </c>
      <c r="H249" s="85">
        <v>0</v>
      </c>
      <c r="I249" s="118">
        <v>25</v>
      </c>
      <c r="J249" s="85">
        <v>574</v>
      </c>
      <c r="K249" s="118">
        <f t="shared" si="35"/>
        <v>1419.9999999999998</v>
      </c>
      <c r="L249" s="118">
        <f t="shared" si="36"/>
        <v>220.00000000000003</v>
      </c>
      <c r="M249" s="65">
        <v>608</v>
      </c>
      <c r="N249" s="66">
        <f t="shared" si="37"/>
        <v>1418</v>
      </c>
      <c r="O249" s="67"/>
      <c r="P249" s="66">
        <f t="shared" si="38"/>
        <v>1182</v>
      </c>
      <c r="Q249" s="66">
        <f t="shared" si="39"/>
        <v>1207</v>
      </c>
      <c r="R249" s="66">
        <f t="shared" si="40"/>
        <v>3058</v>
      </c>
      <c r="S249" s="66">
        <f t="shared" si="41"/>
        <v>18793</v>
      </c>
      <c r="T249" s="97" t="s">
        <v>93</v>
      </c>
    </row>
    <row r="250" spans="1:20" ht="15.75" thickBot="1" x14ac:dyDescent="0.3">
      <c r="A250" s="171">
        <v>245</v>
      </c>
      <c r="B250" s="23"/>
      <c r="C250" s="35" t="s">
        <v>405</v>
      </c>
      <c r="D250" s="35" t="s">
        <v>391</v>
      </c>
      <c r="E250" s="35" t="s">
        <v>89</v>
      </c>
      <c r="F250" s="117" t="s">
        <v>92</v>
      </c>
      <c r="G250" s="87">
        <v>20000</v>
      </c>
      <c r="H250" s="85">
        <v>0</v>
      </c>
      <c r="I250" s="118">
        <v>25</v>
      </c>
      <c r="J250" s="85">
        <v>574</v>
      </c>
      <c r="K250" s="118">
        <f t="shared" si="35"/>
        <v>1419.9999999999998</v>
      </c>
      <c r="L250" s="118">
        <f t="shared" si="36"/>
        <v>220.00000000000003</v>
      </c>
      <c r="M250" s="65">
        <v>608</v>
      </c>
      <c r="N250" s="66">
        <f t="shared" si="37"/>
        <v>1418</v>
      </c>
      <c r="O250" s="67"/>
      <c r="P250" s="66">
        <f t="shared" si="38"/>
        <v>1182</v>
      </c>
      <c r="Q250" s="66">
        <f t="shared" si="39"/>
        <v>1207</v>
      </c>
      <c r="R250" s="66">
        <f t="shared" si="40"/>
        <v>3058</v>
      </c>
      <c r="S250" s="66">
        <f t="shared" si="41"/>
        <v>18793</v>
      </c>
      <c r="T250" s="97" t="s">
        <v>93</v>
      </c>
    </row>
    <row r="251" spans="1:20" ht="15.75" thickBot="1" x14ac:dyDescent="0.3">
      <c r="A251" s="171">
        <v>246</v>
      </c>
      <c r="B251" s="23"/>
      <c r="C251" s="35" t="s">
        <v>406</v>
      </c>
      <c r="D251" s="35" t="s">
        <v>391</v>
      </c>
      <c r="E251" s="35" t="s">
        <v>410</v>
      </c>
      <c r="F251" s="117" t="s">
        <v>92</v>
      </c>
      <c r="G251" s="87">
        <v>25000</v>
      </c>
      <c r="H251" s="85">
        <v>0</v>
      </c>
      <c r="I251" s="118">
        <v>25</v>
      </c>
      <c r="J251" s="85">
        <v>717.5</v>
      </c>
      <c r="K251" s="118">
        <f t="shared" si="35"/>
        <v>1774.9999999999998</v>
      </c>
      <c r="L251" s="118">
        <f t="shared" si="36"/>
        <v>275</v>
      </c>
      <c r="M251" s="65">
        <v>760</v>
      </c>
      <c r="N251" s="66">
        <f t="shared" si="37"/>
        <v>1772.5000000000002</v>
      </c>
      <c r="O251" s="67"/>
      <c r="P251" s="66">
        <f t="shared" si="38"/>
        <v>1477.5</v>
      </c>
      <c r="Q251" s="66">
        <f t="shared" si="39"/>
        <v>1502.5</v>
      </c>
      <c r="R251" s="66">
        <f t="shared" si="40"/>
        <v>3822.5</v>
      </c>
      <c r="S251" s="66">
        <f t="shared" si="41"/>
        <v>23497.5</v>
      </c>
      <c r="T251" s="97" t="s">
        <v>93</v>
      </c>
    </row>
    <row r="252" spans="1:20" ht="15.75" thickBot="1" x14ac:dyDescent="0.3">
      <c r="A252" s="171">
        <v>247</v>
      </c>
      <c r="B252" s="23"/>
      <c r="C252" s="35" t="s">
        <v>407</v>
      </c>
      <c r="D252" s="35" t="s">
        <v>391</v>
      </c>
      <c r="E252" s="35" t="s">
        <v>188</v>
      </c>
      <c r="F252" s="117" t="s">
        <v>92</v>
      </c>
      <c r="G252" s="87">
        <v>25000</v>
      </c>
      <c r="H252" s="85">
        <v>0</v>
      </c>
      <c r="I252" s="118">
        <v>25</v>
      </c>
      <c r="J252" s="85">
        <v>717.5</v>
      </c>
      <c r="K252" s="118">
        <f t="shared" si="35"/>
        <v>1774.9999999999998</v>
      </c>
      <c r="L252" s="118">
        <f t="shared" si="36"/>
        <v>275</v>
      </c>
      <c r="M252" s="65">
        <v>760</v>
      </c>
      <c r="N252" s="66">
        <f t="shared" si="37"/>
        <v>1772.5000000000002</v>
      </c>
      <c r="O252" s="67"/>
      <c r="P252" s="66">
        <f t="shared" si="38"/>
        <v>1477.5</v>
      </c>
      <c r="Q252" s="66">
        <f t="shared" si="39"/>
        <v>1502.5</v>
      </c>
      <c r="R252" s="66">
        <f t="shared" si="40"/>
        <v>3822.5</v>
      </c>
      <c r="S252" s="66">
        <f t="shared" si="41"/>
        <v>23497.5</v>
      </c>
      <c r="T252" s="97" t="s">
        <v>93</v>
      </c>
    </row>
    <row r="253" spans="1:20" ht="15.75" thickBot="1" x14ac:dyDescent="0.3">
      <c r="A253" s="171">
        <v>248</v>
      </c>
      <c r="B253" s="23"/>
      <c r="C253" s="35" t="s">
        <v>1340</v>
      </c>
      <c r="D253" s="35" t="s">
        <v>391</v>
      </c>
      <c r="E253" s="35" t="s">
        <v>89</v>
      </c>
      <c r="F253" s="117" t="s">
        <v>92</v>
      </c>
      <c r="G253" s="87">
        <v>20000</v>
      </c>
      <c r="H253" s="85">
        <v>0</v>
      </c>
      <c r="I253" s="118">
        <v>25</v>
      </c>
      <c r="J253" s="85">
        <v>574</v>
      </c>
      <c r="K253" s="118">
        <f t="shared" si="35"/>
        <v>1419.9999999999998</v>
      </c>
      <c r="L253" s="118">
        <f t="shared" si="36"/>
        <v>220.00000000000003</v>
      </c>
      <c r="M253" s="118">
        <v>608</v>
      </c>
      <c r="N253" s="66">
        <f t="shared" si="37"/>
        <v>1418</v>
      </c>
      <c r="O253" s="67"/>
      <c r="P253" s="66">
        <f t="shared" si="38"/>
        <v>1182</v>
      </c>
      <c r="Q253" s="66">
        <f t="shared" si="39"/>
        <v>1207</v>
      </c>
      <c r="R253" s="66">
        <f t="shared" si="40"/>
        <v>3058</v>
      </c>
      <c r="S253" s="66">
        <f t="shared" si="41"/>
        <v>18793</v>
      </c>
      <c r="T253" s="97" t="s">
        <v>93</v>
      </c>
    </row>
    <row r="254" spans="1:20" ht="15.75" thickBot="1" x14ac:dyDescent="0.3">
      <c r="A254" s="171">
        <v>249</v>
      </c>
      <c r="B254" s="23"/>
      <c r="C254" s="35" t="s">
        <v>1341</v>
      </c>
      <c r="D254" s="35" t="s">
        <v>391</v>
      </c>
      <c r="E254" s="35" t="s">
        <v>89</v>
      </c>
      <c r="F254" s="117" t="s">
        <v>92</v>
      </c>
      <c r="G254" s="87">
        <v>20000</v>
      </c>
      <c r="H254" s="85">
        <v>0</v>
      </c>
      <c r="I254" s="118">
        <v>25</v>
      </c>
      <c r="J254" s="85">
        <v>574</v>
      </c>
      <c r="K254" s="118">
        <f t="shared" si="35"/>
        <v>1419.9999999999998</v>
      </c>
      <c r="L254" s="118">
        <f t="shared" si="36"/>
        <v>220.00000000000003</v>
      </c>
      <c r="M254" s="118">
        <v>608</v>
      </c>
      <c r="N254" s="66">
        <f t="shared" si="37"/>
        <v>1418</v>
      </c>
      <c r="O254" s="67"/>
      <c r="P254" s="66">
        <f t="shared" si="38"/>
        <v>1182</v>
      </c>
      <c r="Q254" s="66">
        <f t="shared" si="39"/>
        <v>1207</v>
      </c>
      <c r="R254" s="66">
        <f t="shared" si="40"/>
        <v>3058</v>
      </c>
      <c r="S254" s="66">
        <f t="shared" si="41"/>
        <v>18793</v>
      </c>
      <c r="T254" s="97" t="s">
        <v>93</v>
      </c>
    </row>
    <row r="255" spans="1:20" ht="15.75" thickBot="1" x14ac:dyDescent="0.3">
      <c r="A255" s="171">
        <v>250</v>
      </c>
      <c r="B255" s="23"/>
      <c r="C255" s="35" t="s">
        <v>1342</v>
      </c>
      <c r="D255" s="35" t="s">
        <v>391</v>
      </c>
      <c r="E255" s="35" t="s">
        <v>89</v>
      </c>
      <c r="F255" s="117" t="s">
        <v>92</v>
      </c>
      <c r="G255" s="87">
        <v>20000</v>
      </c>
      <c r="H255" s="85">
        <v>0</v>
      </c>
      <c r="I255" s="118">
        <v>25</v>
      </c>
      <c r="J255" s="85">
        <v>574</v>
      </c>
      <c r="K255" s="118">
        <f t="shared" si="35"/>
        <v>1419.9999999999998</v>
      </c>
      <c r="L255" s="118">
        <f t="shared" si="36"/>
        <v>220.00000000000003</v>
      </c>
      <c r="M255" s="118">
        <v>608</v>
      </c>
      <c r="N255" s="66">
        <f t="shared" si="37"/>
        <v>1418</v>
      </c>
      <c r="O255" s="67"/>
      <c r="P255" s="66">
        <f t="shared" si="38"/>
        <v>1182</v>
      </c>
      <c r="Q255" s="66">
        <f t="shared" si="39"/>
        <v>1207</v>
      </c>
      <c r="R255" s="66">
        <f t="shared" si="40"/>
        <v>3058</v>
      </c>
      <c r="S255" s="66">
        <f t="shared" si="41"/>
        <v>18793</v>
      </c>
      <c r="T255" s="97" t="s">
        <v>93</v>
      </c>
    </row>
    <row r="256" spans="1:20" ht="15.75" thickBot="1" x14ac:dyDescent="0.3">
      <c r="A256" s="171">
        <v>251</v>
      </c>
      <c r="B256" s="23"/>
      <c r="C256" s="35" t="s">
        <v>1343</v>
      </c>
      <c r="D256" s="35" t="s">
        <v>391</v>
      </c>
      <c r="E256" s="35" t="s">
        <v>89</v>
      </c>
      <c r="F256" s="117" t="s">
        <v>92</v>
      </c>
      <c r="G256" s="87">
        <v>20000</v>
      </c>
      <c r="H256" s="85">
        <v>0</v>
      </c>
      <c r="I256" s="118">
        <v>25</v>
      </c>
      <c r="J256" s="85">
        <v>574</v>
      </c>
      <c r="K256" s="118">
        <f t="shared" si="35"/>
        <v>1419.9999999999998</v>
      </c>
      <c r="L256" s="118">
        <f t="shared" si="36"/>
        <v>220.00000000000003</v>
      </c>
      <c r="M256" s="118">
        <v>608</v>
      </c>
      <c r="N256" s="66">
        <f t="shared" si="37"/>
        <v>1418</v>
      </c>
      <c r="O256" s="67"/>
      <c r="P256" s="66">
        <f t="shared" si="38"/>
        <v>1182</v>
      </c>
      <c r="Q256" s="66">
        <f t="shared" si="39"/>
        <v>1207</v>
      </c>
      <c r="R256" s="66">
        <f t="shared" si="40"/>
        <v>3058</v>
      </c>
      <c r="S256" s="66">
        <f t="shared" si="41"/>
        <v>18793</v>
      </c>
      <c r="T256" s="97" t="s">
        <v>93</v>
      </c>
    </row>
    <row r="257" spans="1:20" ht="15.75" thickBot="1" x14ac:dyDescent="0.3">
      <c r="A257" s="171">
        <v>252</v>
      </c>
      <c r="B257" s="23"/>
      <c r="C257" s="35" t="s">
        <v>1344</v>
      </c>
      <c r="D257" s="35" t="s">
        <v>391</v>
      </c>
      <c r="E257" s="35" t="s">
        <v>89</v>
      </c>
      <c r="F257" s="117" t="s">
        <v>92</v>
      </c>
      <c r="G257" s="87">
        <v>20000</v>
      </c>
      <c r="H257" s="85">
        <v>0</v>
      </c>
      <c r="I257" s="118">
        <v>25</v>
      </c>
      <c r="J257" s="85">
        <v>574</v>
      </c>
      <c r="K257" s="118">
        <f t="shared" si="35"/>
        <v>1419.9999999999998</v>
      </c>
      <c r="L257" s="118">
        <f t="shared" si="36"/>
        <v>220.00000000000003</v>
      </c>
      <c r="M257" s="118">
        <v>608</v>
      </c>
      <c r="N257" s="66">
        <f t="shared" si="37"/>
        <v>1418</v>
      </c>
      <c r="O257" s="67"/>
      <c r="P257" s="66">
        <f t="shared" si="38"/>
        <v>1182</v>
      </c>
      <c r="Q257" s="66">
        <f t="shared" si="39"/>
        <v>1207</v>
      </c>
      <c r="R257" s="66">
        <f t="shared" si="40"/>
        <v>3058</v>
      </c>
      <c r="S257" s="66">
        <f t="shared" si="41"/>
        <v>18793</v>
      </c>
      <c r="T257" s="97" t="s">
        <v>93</v>
      </c>
    </row>
    <row r="258" spans="1:20" ht="15.75" thickBot="1" x14ac:dyDescent="0.3">
      <c r="A258" s="171">
        <v>253</v>
      </c>
      <c r="B258" s="23"/>
      <c r="C258" s="35" t="s">
        <v>1356</v>
      </c>
      <c r="D258" s="35" t="s">
        <v>391</v>
      </c>
      <c r="E258" s="35" t="s">
        <v>89</v>
      </c>
      <c r="F258" s="117" t="s">
        <v>92</v>
      </c>
      <c r="G258" s="87">
        <v>20000</v>
      </c>
      <c r="H258" s="85">
        <v>0</v>
      </c>
      <c r="I258" s="118">
        <v>25</v>
      </c>
      <c r="J258" s="85">
        <v>574</v>
      </c>
      <c r="K258" s="118">
        <f t="shared" si="35"/>
        <v>1419.9999999999998</v>
      </c>
      <c r="L258" s="118">
        <f t="shared" si="36"/>
        <v>220.00000000000003</v>
      </c>
      <c r="M258" s="118">
        <v>608</v>
      </c>
      <c r="N258" s="66">
        <f t="shared" si="37"/>
        <v>1418</v>
      </c>
      <c r="O258" s="67"/>
      <c r="P258" s="66">
        <f t="shared" si="38"/>
        <v>1182</v>
      </c>
      <c r="Q258" s="66">
        <f t="shared" si="39"/>
        <v>1207</v>
      </c>
      <c r="R258" s="66">
        <f t="shared" si="40"/>
        <v>3058</v>
      </c>
      <c r="S258" s="66">
        <f t="shared" si="41"/>
        <v>18793</v>
      </c>
      <c r="T258" s="97" t="s">
        <v>93</v>
      </c>
    </row>
    <row r="259" spans="1:20" ht="15.75" thickBot="1" x14ac:dyDescent="0.3">
      <c r="A259" s="171">
        <v>254</v>
      </c>
      <c r="B259" s="23"/>
      <c r="C259" s="35" t="s">
        <v>412</v>
      </c>
      <c r="D259" s="35" t="s">
        <v>411</v>
      </c>
      <c r="E259" s="35" t="s">
        <v>417</v>
      </c>
      <c r="F259" s="117" t="s">
        <v>92</v>
      </c>
      <c r="G259" s="87">
        <v>50000</v>
      </c>
      <c r="H259" s="87">
        <v>1496.96</v>
      </c>
      <c r="I259" s="118">
        <v>25</v>
      </c>
      <c r="J259" s="87">
        <v>1435</v>
      </c>
      <c r="K259" s="118">
        <f t="shared" si="35"/>
        <v>3549.9999999999995</v>
      </c>
      <c r="L259" s="118">
        <f t="shared" si="36"/>
        <v>550</v>
      </c>
      <c r="M259" s="64">
        <v>1520</v>
      </c>
      <c r="N259" s="66">
        <f t="shared" si="37"/>
        <v>3545.0000000000005</v>
      </c>
      <c r="O259" s="67"/>
      <c r="P259" s="66">
        <f t="shared" si="38"/>
        <v>2955</v>
      </c>
      <c r="Q259" s="66">
        <f t="shared" si="39"/>
        <v>4476.96</v>
      </c>
      <c r="R259" s="66">
        <f t="shared" si="40"/>
        <v>7645</v>
      </c>
      <c r="S259" s="66">
        <f t="shared" si="41"/>
        <v>45523.040000000001</v>
      </c>
      <c r="T259" s="97" t="s">
        <v>93</v>
      </c>
    </row>
    <row r="260" spans="1:20" ht="15.75" thickBot="1" x14ac:dyDescent="0.3">
      <c r="A260" s="171">
        <v>255</v>
      </c>
      <c r="B260" s="23"/>
      <c r="C260" s="35" t="s">
        <v>413</v>
      </c>
      <c r="D260" s="35" t="s">
        <v>411</v>
      </c>
      <c r="E260" s="35" t="s">
        <v>84</v>
      </c>
      <c r="F260" s="117" t="s">
        <v>92</v>
      </c>
      <c r="G260" s="87">
        <v>25000</v>
      </c>
      <c r="H260" s="85">
        <v>0</v>
      </c>
      <c r="I260" s="118">
        <v>25</v>
      </c>
      <c r="J260" s="85">
        <v>717.5</v>
      </c>
      <c r="K260" s="118">
        <f t="shared" si="35"/>
        <v>1774.9999999999998</v>
      </c>
      <c r="L260" s="118">
        <f t="shared" si="36"/>
        <v>275</v>
      </c>
      <c r="M260" s="65">
        <v>760</v>
      </c>
      <c r="N260" s="66">
        <f t="shared" si="37"/>
        <v>1772.5000000000002</v>
      </c>
      <c r="O260" s="67"/>
      <c r="P260" s="66">
        <f t="shared" si="38"/>
        <v>1477.5</v>
      </c>
      <c r="Q260" s="66">
        <f t="shared" si="39"/>
        <v>1502.5</v>
      </c>
      <c r="R260" s="66">
        <f t="shared" si="40"/>
        <v>3822.5</v>
      </c>
      <c r="S260" s="66">
        <f t="shared" si="41"/>
        <v>23497.5</v>
      </c>
      <c r="T260" s="97" t="s">
        <v>93</v>
      </c>
    </row>
    <row r="261" spans="1:20" ht="15.75" thickBot="1" x14ac:dyDescent="0.3">
      <c r="A261" s="171">
        <v>256</v>
      </c>
      <c r="B261" s="23"/>
      <c r="C261" s="35" t="s">
        <v>414</v>
      </c>
      <c r="D261" s="35" t="s">
        <v>411</v>
      </c>
      <c r="E261" s="35" t="s">
        <v>122</v>
      </c>
      <c r="F261" s="117" t="s">
        <v>92</v>
      </c>
      <c r="G261" s="87">
        <v>31000</v>
      </c>
      <c r="H261" s="85">
        <v>0</v>
      </c>
      <c r="I261" s="118">
        <v>25</v>
      </c>
      <c r="J261" s="85">
        <v>889.7</v>
      </c>
      <c r="K261" s="118">
        <f t="shared" si="35"/>
        <v>2201</v>
      </c>
      <c r="L261" s="118">
        <f t="shared" si="36"/>
        <v>341.00000000000006</v>
      </c>
      <c r="M261" s="65">
        <v>942.4</v>
      </c>
      <c r="N261" s="66">
        <f t="shared" si="37"/>
        <v>2197.9</v>
      </c>
      <c r="O261" s="67"/>
      <c r="P261" s="66">
        <f t="shared" si="38"/>
        <v>1832.1</v>
      </c>
      <c r="Q261" s="66">
        <f t="shared" si="39"/>
        <v>1857.1</v>
      </c>
      <c r="R261" s="66">
        <f t="shared" si="40"/>
        <v>4739.8999999999996</v>
      </c>
      <c r="S261" s="66">
        <f t="shared" si="41"/>
        <v>29142.9</v>
      </c>
      <c r="T261" s="97" t="s">
        <v>93</v>
      </c>
    </row>
    <row r="262" spans="1:20" ht="15.75" thickBot="1" x14ac:dyDescent="0.3">
      <c r="A262" s="171">
        <v>257</v>
      </c>
      <c r="B262" s="23"/>
      <c r="C262" s="35" t="s">
        <v>415</v>
      </c>
      <c r="D262" s="35" t="s">
        <v>411</v>
      </c>
      <c r="E262" s="35" t="s">
        <v>278</v>
      </c>
      <c r="F262" s="117" t="s">
        <v>92</v>
      </c>
      <c r="G262" s="87">
        <v>60000</v>
      </c>
      <c r="H262" s="87">
        <v>3486.68</v>
      </c>
      <c r="I262" s="118">
        <v>25</v>
      </c>
      <c r="J262" s="87">
        <v>1722</v>
      </c>
      <c r="K262" s="118">
        <f t="shared" si="35"/>
        <v>4260</v>
      </c>
      <c r="L262" s="118">
        <f t="shared" si="36"/>
        <v>660.00000000000011</v>
      </c>
      <c r="M262" s="64">
        <v>1824</v>
      </c>
      <c r="N262" s="66">
        <f t="shared" si="37"/>
        <v>4254</v>
      </c>
      <c r="O262" s="67"/>
      <c r="P262" s="66">
        <f t="shared" si="38"/>
        <v>3546</v>
      </c>
      <c r="Q262" s="66">
        <f t="shared" si="39"/>
        <v>7057.68</v>
      </c>
      <c r="R262" s="66">
        <f t="shared" si="40"/>
        <v>9174</v>
      </c>
      <c r="S262" s="66">
        <f t="shared" si="41"/>
        <v>52942.32</v>
      </c>
      <c r="T262" s="97" t="s">
        <v>93</v>
      </c>
    </row>
    <row r="263" spans="1:20" ht="15.75" thickBot="1" x14ac:dyDescent="0.3">
      <c r="A263" s="171">
        <v>258</v>
      </c>
      <c r="B263" s="23"/>
      <c r="C263" s="35" t="s">
        <v>416</v>
      </c>
      <c r="D263" s="35" t="s">
        <v>411</v>
      </c>
      <c r="E263" s="35" t="s">
        <v>418</v>
      </c>
      <c r="F263" s="117" t="s">
        <v>92</v>
      </c>
      <c r="G263" s="87">
        <v>17000</v>
      </c>
      <c r="H263" s="85">
        <v>0</v>
      </c>
      <c r="I263" s="118">
        <v>25</v>
      </c>
      <c r="J263" s="85">
        <v>487.9</v>
      </c>
      <c r="K263" s="118">
        <f t="shared" si="35"/>
        <v>1207</v>
      </c>
      <c r="L263" s="118">
        <f t="shared" si="36"/>
        <v>187.00000000000003</v>
      </c>
      <c r="M263" s="65">
        <v>516.79999999999995</v>
      </c>
      <c r="N263" s="66">
        <f t="shared" si="37"/>
        <v>1205.3000000000002</v>
      </c>
      <c r="O263" s="67"/>
      <c r="P263" s="66">
        <f t="shared" si="38"/>
        <v>1004.6999999999999</v>
      </c>
      <c r="Q263" s="66">
        <f t="shared" si="39"/>
        <v>1029.6999999999998</v>
      </c>
      <c r="R263" s="66">
        <f t="shared" si="40"/>
        <v>2599.3000000000002</v>
      </c>
      <c r="S263" s="66">
        <f t="shared" si="41"/>
        <v>15970.3</v>
      </c>
      <c r="T263" s="97" t="s">
        <v>93</v>
      </c>
    </row>
    <row r="264" spans="1:20" ht="15.75" thickBot="1" x14ac:dyDescent="0.3">
      <c r="A264" s="171">
        <v>259</v>
      </c>
      <c r="B264" s="23"/>
      <c r="C264" s="35" t="s">
        <v>419</v>
      </c>
      <c r="D264" s="35" t="s">
        <v>428</v>
      </c>
      <c r="E264" s="35" t="s">
        <v>84</v>
      </c>
      <c r="F264" s="117" t="s">
        <v>92</v>
      </c>
      <c r="G264" s="87">
        <v>40000</v>
      </c>
      <c r="H264" s="85">
        <v>442.65</v>
      </c>
      <c r="I264" s="118">
        <v>25</v>
      </c>
      <c r="J264" s="87">
        <v>1148</v>
      </c>
      <c r="K264" s="118">
        <f t="shared" si="35"/>
        <v>2839.9999999999995</v>
      </c>
      <c r="L264" s="118">
        <f t="shared" si="36"/>
        <v>440.00000000000006</v>
      </c>
      <c r="M264" s="64">
        <v>1216</v>
      </c>
      <c r="N264" s="66">
        <f t="shared" si="37"/>
        <v>2836</v>
      </c>
      <c r="O264" s="67"/>
      <c r="P264" s="66">
        <f t="shared" si="38"/>
        <v>2364</v>
      </c>
      <c r="Q264" s="66">
        <f t="shared" si="39"/>
        <v>2831.65</v>
      </c>
      <c r="R264" s="66">
        <f t="shared" si="40"/>
        <v>6116</v>
      </c>
      <c r="S264" s="66">
        <f t="shared" si="41"/>
        <v>37168.35</v>
      </c>
      <c r="T264" s="97" t="s">
        <v>93</v>
      </c>
    </row>
    <row r="265" spans="1:20" ht="15.75" thickBot="1" x14ac:dyDescent="0.3">
      <c r="A265" s="171">
        <v>260</v>
      </c>
      <c r="B265" s="23"/>
      <c r="C265" s="35" t="s">
        <v>420</v>
      </c>
      <c r="D265" s="35" t="s">
        <v>428</v>
      </c>
      <c r="E265" s="35" t="s">
        <v>121</v>
      </c>
      <c r="F265" s="117" t="s">
        <v>92</v>
      </c>
      <c r="G265" s="87">
        <v>40000</v>
      </c>
      <c r="H265" s="85">
        <v>442.65</v>
      </c>
      <c r="I265" s="118">
        <v>25</v>
      </c>
      <c r="J265" s="87">
        <v>1148</v>
      </c>
      <c r="K265" s="118">
        <f t="shared" si="35"/>
        <v>2839.9999999999995</v>
      </c>
      <c r="L265" s="118">
        <f t="shared" si="36"/>
        <v>440.00000000000006</v>
      </c>
      <c r="M265" s="64">
        <v>1216</v>
      </c>
      <c r="N265" s="66">
        <f t="shared" si="37"/>
        <v>2836</v>
      </c>
      <c r="O265" s="67"/>
      <c r="P265" s="66">
        <f t="shared" si="38"/>
        <v>2364</v>
      </c>
      <c r="Q265" s="66">
        <f t="shared" si="39"/>
        <v>2831.65</v>
      </c>
      <c r="R265" s="66">
        <f t="shared" si="40"/>
        <v>6116</v>
      </c>
      <c r="S265" s="66">
        <f t="shared" si="41"/>
        <v>37168.35</v>
      </c>
      <c r="T265" s="97" t="s">
        <v>93</v>
      </c>
    </row>
    <row r="266" spans="1:20" ht="15.75" thickBot="1" x14ac:dyDescent="0.3">
      <c r="A266" s="171">
        <v>261</v>
      </c>
      <c r="B266" s="23"/>
      <c r="C266" s="35" t="s">
        <v>421</v>
      </c>
      <c r="D266" s="35" t="s">
        <v>428</v>
      </c>
      <c r="E266" s="35" t="s">
        <v>429</v>
      </c>
      <c r="F266" s="117" t="s">
        <v>92</v>
      </c>
      <c r="G266" s="87">
        <v>33000</v>
      </c>
      <c r="H266" s="85">
        <v>0</v>
      </c>
      <c r="I266" s="118">
        <v>25</v>
      </c>
      <c r="J266" s="85">
        <v>947.1</v>
      </c>
      <c r="K266" s="118">
        <f t="shared" si="35"/>
        <v>2343</v>
      </c>
      <c r="L266" s="118">
        <f t="shared" si="36"/>
        <v>363.00000000000006</v>
      </c>
      <c r="M266" s="64">
        <v>1003.2</v>
      </c>
      <c r="N266" s="66">
        <f t="shared" si="37"/>
        <v>2339.7000000000003</v>
      </c>
      <c r="O266" s="67"/>
      <c r="P266" s="66">
        <f t="shared" si="38"/>
        <v>1950.3000000000002</v>
      </c>
      <c r="Q266" s="66">
        <f t="shared" si="39"/>
        <v>1975.3000000000002</v>
      </c>
      <c r="R266" s="66">
        <f t="shared" si="40"/>
        <v>5045.7000000000007</v>
      </c>
      <c r="S266" s="66">
        <f t="shared" si="41"/>
        <v>31024.7</v>
      </c>
      <c r="T266" s="97" t="s">
        <v>93</v>
      </c>
    </row>
    <row r="267" spans="1:20" ht="15.75" thickBot="1" x14ac:dyDescent="0.3">
      <c r="A267" s="171">
        <v>262</v>
      </c>
      <c r="B267" s="23"/>
      <c r="C267" s="35" t="s">
        <v>422</v>
      </c>
      <c r="D267" s="35" t="s">
        <v>428</v>
      </c>
      <c r="E267" s="35" t="s">
        <v>262</v>
      </c>
      <c r="F267" s="117" t="s">
        <v>92</v>
      </c>
      <c r="G267" s="87">
        <v>40000</v>
      </c>
      <c r="H267" s="85">
        <v>442.65</v>
      </c>
      <c r="I267" s="118">
        <v>25</v>
      </c>
      <c r="J267" s="87">
        <v>1148</v>
      </c>
      <c r="K267" s="118">
        <f t="shared" si="35"/>
        <v>2839.9999999999995</v>
      </c>
      <c r="L267" s="118">
        <f t="shared" si="36"/>
        <v>440.00000000000006</v>
      </c>
      <c r="M267" s="64">
        <v>1216</v>
      </c>
      <c r="N267" s="66">
        <f t="shared" si="37"/>
        <v>2836</v>
      </c>
      <c r="O267" s="67"/>
      <c r="P267" s="66">
        <f t="shared" si="38"/>
        <v>2364</v>
      </c>
      <c r="Q267" s="66">
        <f t="shared" si="39"/>
        <v>2831.65</v>
      </c>
      <c r="R267" s="66">
        <f t="shared" si="40"/>
        <v>6116</v>
      </c>
      <c r="S267" s="66">
        <f t="shared" si="41"/>
        <v>37168.35</v>
      </c>
      <c r="T267" s="97" t="s">
        <v>93</v>
      </c>
    </row>
    <row r="268" spans="1:20" ht="15.75" thickBot="1" x14ac:dyDescent="0.3">
      <c r="A268" s="171">
        <v>263</v>
      </c>
      <c r="B268" s="23"/>
      <c r="C268" s="35" t="s">
        <v>423</v>
      </c>
      <c r="D268" s="35" t="s">
        <v>428</v>
      </c>
      <c r="E268" s="35" t="s">
        <v>430</v>
      </c>
      <c r="F268" s="117" t="s">
        <v>92</v>
      </c>
      <c r="G268" s="87">
        <v>65000</v>
      </c>
      <c r="H268" s="87">
        <v>4189.55</v>
      </c>
      <c r="I268" s="118">
        <v>25</v>
      </c>
      <c r="J268" s="87">
        <v>1865.5</v>
      </c>
      <c r="K268" s="118">
        <f t="shared" si="35"/>
        <v>4615</v>
      </c>
      <c r="L268" s="118">
        <f t="shared" si="36"/>
        <v>715.00000000000011</v>
      </c>
      <c r="M268" s="64">
        <v>1976</v>
      </c>
      <c r="N268" s="66">
        <f t="shared" si="37"/>
        <v>4608.5</v>
      </c>
      <c r="O268" s="67"/>
      <c r="P268" s="66">
        <f t="shared" si="38"/>
        <v>3841.5</v>
      </c>
      <c r="Q268" s="66">
        <f t="shared" si="39"/>
        <v>8056.05</v>
      </c>
      <c r="R268" s="66">
        <f t="shared" si="40"/>
        <v>9938.5</v>
      </c>
      <c r="S268" s="66">
        <f t="shared" si="41"/>
        <v>56943.95</v>
      </c>
      <c r="T268" s="97" t="s">
        <v>93</v>
      </c>
    </row>
    <row r="269" spans="1:20" ht="15.75" thickBot="1" x14ac:dyDescent="0.3">
      <c r="A269" s="171">
        <v>264</v>
      </c>
      <c r="B269" s="23"/>
      <c r="C269" s="35" t="s">
        <v>424</v>
      </c>
      <c r="D269" s="35" t="s">
        <v>428</v>
      </c>
      <c r="E269" s="35" t="s">
        <v>262</v>
      </c>
      <c r="F269" s="117" t="s">
        <v>92</v>
      </c>
      <c r="G269" s="87">
        <v>53000</v>
      </c>
      <c r="H269" s="87">
        <v>1920.37</v>
      </c>
      <c r="I269" s="118">
        <v>25</v>
      </c>
      <c r="J269" s="87">
        <v>1521.1</v>
      </c>
      <c r="K269" s="118">
        <f t="shared" si="35"/>
        <v>3762.9999999999995</v>
      </c>
      <c r="L269" s="118">
        <f t="shared" si="36"/>
        <v>583.00000000000011</v>
      </c>
      <c r="M269" s="64">
        <v>1611.2</v>
      </c>
      <c r="N269" s="66">
        <f t="shared" si="37"/>
        <v>3757.7000000000003</v>
      </c>
      <c r="O269" s="67"/>
      <c r="P269" s="66">
        <f t="shared" si="38"/>
        <v>3132.3</v>
      </c>
      <c r="Q269" s="66">
        <f t="shared" si="39"/>
        <v>5077.67</v>
      </c>
      <c r="R269" s="66">
        <f t="shared" si="40"/>
        <v>8103.7000000000007</v>
      </c>
      <c r="S269" s="66">
        <f t="shared" si="41"/>
        <v>47922.33</v>
      </c>
      <c r="T269" s="97" t="s">
        <v>93</v>
      </c>
    </row>
    <row r="270" spans="1:20" ht="15.75" thickBot="1" x14ac:dyDescent="0.3">
      <c r="A270" s="171">
        <v>265</v>
      </c>
      <c r="B270" s="23"/>
      <c r="C270" s="35" t="s">
        <v>425</v>
      </c>
      <c r="D270" s="35" t="s">
        <v>428</v>
      </c>
      <c r="E270" s="35" t="s">
        <v>417</v>
      </c>
      <c r="F270" s="117" t="s">
        <v>92</v>
      </c>
      <c r="G270" s="87">
        <v>31500</v>
      </c>
      <c r="H270" s="85">
        <v>0</v>
      </c>
      <c r="I270" s="118">
        <v>25</v>
      </c>
      <c r="J270" s="85">
        <v>904.05</v>
      </c>
      <c r="K270" s="118">
        <f t="shared" si="35"/>
        <v>2236.5</v>
      </c>
      <c r="L270" s="118">
        <f t="shared" si="36"/>
        <v>346.50000000000006</v>
      </c>
      <c r="M270" s="65">
        <v>957.6</v>
      </c>
      <c r="N270" s="66">
        <f t="shared" si="37"/>
        <v>2233.3500000000004</v>
      </c>
      <c r="O270" s="67"/>
      <c r="P270" s="66">
        <f t="shared" si="38"/>
        <v>1861.65</v>
      </c>
      <c r="Q270" s="66">
        <f t="shared" si="39"/>
        <v>1886.65</v>
      </c>
      <c r="R270" s="66">
        <f t="shared" si="40"/>
        <v>4816.3500000000004</v>
      </c>
      <c r="S270" s="66">
        <f t="shared" si="41"/>
        <v>29613.35</v>
      </c>
      <c r="T270" s="97" t="s">
        <v>93</v>
      </c>
    </row>
    <row r="271" spans="1:20" ht="15.75" thickBot="1" x14ac:dyDescent="0.3">
      <c r="A271" s="171">
        <v>266</v>
      </c>
      <c r="B271" s="23"/>
      <c r="C271" s="35" t="s">
        <v>426</v>
      </c>
      <c r="D271" s="35" t="s">
        <v>428</v>
      </c>
      <c r="E271" s="35" t="s">
        <v>418</v>
      </c>
      <c r="F271" s="117" t="s">
        <v>92</v>
      </c>
      <c r="G271" s="87">
        <v>18700</v>
      </c>
      <c r="H271" s="85">
        <v>0</v>
      </c>
      <c r="I271" s="118">
        <v>25</v>
      </c>
      <c r="J271" s="85">
        <v>536.69000000000005</v>
      </c>
      <c r="K271" s="118">
        <f t="shared" si="35"/>
        <v>1327.6999999999998</v>
      </c>
      <c r="L271" s="118">
        <f t="shared" si="36"/>
        <v>205.70000000000002</v>
      </c>
      <c r="M271" s="65">
        <v>568.48</v>
      </c>
      <c r="N271" s="66">
        <f t="shared" si="37"/>
        <v>1325.8300000000002</v>
      </c>
      <c r="O271" s="67"/>
      <c r="P271" s="66">
        <f t="shared" si="38"/>
        <v>1105.17</v>
      </c>
      <c r="Q271" s="66">
        <f t="shared" si="39"/>
        <v>1130.17</v>
      </c>
      <c r="R271" s="66">
        <f t="shared" si="40"/>
        <v>2859.23</v>
      </c>
      <c r="S271" s="66">
        <f t="shared" si="41"/>
        <v>17569.830000000002</v>
      </c>
      <c r="T271" s="97" t="s">
        <v>93</v>
      </c>
    </row>
    <row r="272" spans="1:20" ht="15.75" thickBot="1" x14ac:dyDescent="0.3">
      <c r="A272" s="171">
        <v>267</v>
      </c>
      <c r="B272" s="23"/>
      <c r="C272" s="35" t="s">
        <v>427</v>
      </c>
      <c r="D272" s="35" t="s">
        <v>428</v>
      </c>
      <c r="E272" s="35" t="s">
        <v>121</v>
      </c>
      <c r="F272" s="117" t="s">
        <v>92</v>
      </c>
      <c r="G272" s="87">
        <v>31500</v>
      </c>
      <c r="H272" s="85">
        <v>0</v>
      </c>
      <c r="I272" s="118">
        <v>25</v>
      </c>
      <c r="J272" s="85">
        <v>904.05</v>
      </c>
      <c r="K272" s="118">
        <f t="shared" si="35"/>
        <v>2236.5</v>
      </c>
      <c r="L272" s="118">
        <f t="shared" si="36"/>
        <v>346.50000000000006</v>
      </c>
      <c r="M272" s="65">
        <v>957.6</v>
      </c>
      <c r="N272" s="66">
        <f t="shared" si="37"/>
        <v>2233.3500000000004</v>
      </c>
      <c r="O272" s="67"/>
      <c r="P272" s="66">
        <f t="shared" si="38"/>
        <v>1861.65</v>
      </c>
      <c r="Q272" s="66">
        <f t="shared" si="39"/>
        <v>1886.65</v>
      </c>
      <c r="R272" s="66">
        <f t="shared" si="40"/>
        <v>4816.3500000000004</v>
      </c>
      <c r="S272" s="66">
        <f t="shared" si="41"/>
        <v>29613.35</v>
      </c>
      <c r="T272" s="97" t="s">
        <v>93</v>
      </c>
    </row>
    <row r="273" spans="1:20" ht="15.75" thickBot="1" x14ac:dyDescent="0.3">
      <c r="A273" s="171">
        <v>268</v>
      </c>
      <c r="B273" s="23"/>
      <c r="C273" s="35" t="s">
        <v>431</v>
      </c>
      <c r="D273" s="35" t="s">
        <v>436</v>
      </c>
      <c r="E273" s="35" t="s">
        <v>88</v>
      </c>
      <c r="F273" s="117" t="s">
        <v>92</v>
      </c>
      <c r="G273" s="87">
        <v>20900</v>
      </c>
      <c r="H273" s="85">
        <v>0</v>
      </c>
      <c r="I273" s="118">
        <v>25</v>
      </c>
      <c r="J273" s="85">
        <v>599.83000000000004</v>
      </c>
      <c r="K273" s="118">
        <f t="shared" si="35"/>
        <v>1483.8999999999999</v>
      </c>
      <c r="L273" s="118">
        <f t="shared" si="36"/>
        <v>229.90000000000003</v>
      </c>
      <c r="M273" s="65">
        <v>635.36</v>
      </c>
      <c r="N273" s="66">
        <f t="shared" si="37"/>
        <v>1481.8100000000002</v>
      </c>
      <c r="O273" s="67"/>
      <c r="P273" s="66">
        <f t="shared" si="38"/>
        <v>1235.19</v>
      </c>
      <c r="Q273" s="66">
        <f t="shared" si="39"/>
        <v>1260.19</v>
      </c>
      <c r="R273" s="66">
        <f t="shared" si="40"/>
        <v>3195.61</v>
      </c>
      <c r="S273" s="66">
        <f t="shared" si="41"/>
        <v>19639.810000000001</v>
      </c>
      <c r="T273" s="97" t="s">
        <v>93</v>
      </c>
    </row>
    <row r="274" spans="1:20" ht="15.75" thickBot="1" x14ac:dyDescent="0.3">
      <c r="A274" s="171">
        <v>269</v>
      </c>
      <c r="B274" s="23"/>
      <c r="C274" s="35" t="s">
        <v>432</v>
      </c>
      <c r="D274" s="35" t="s">
        <v>436</v>
      </c>
      <c r="E274" s="35" t="s">
        <v>84</v>
      </c>
      <c r="F274" s="117" t="s">
        <v>92</v>
      </c>
      <c r="G274" s="87">
        <v>20900</v>
      </c>
      <c r="H274" s="85">
        <v>0</v>
      </c>
      <c r="I274" s="118">
        <v>25</v>
      </c>
      <c r="J274" s="85">
        <v>599.83000000000004</v>
      </c>
      <c r="K274" s="118">
        <f t="shared" si="35"/>
        <v>1483.8999999999999</v>
      </c>
      <c r="L274" s="118">
        <f t="shared" si="36"/>
        <v>229.90000000000003</v>
      </c>
      <c r="M274" s="65">
        <v>635.36</v>
      </c>
      <c r="N274" s="66">
        <f t="shared" si="37"/>
        <v>1481.8100000000002</v>
      </c>
      <c r="O274" s="67"/>
      <c r="P274" s="66">
        <f t="shared" si="38"/>
        <v>1235.19</v>
      </c>
      <c r="Q274" s="66">
        <f t="shared" si="39"/>
        <v>1260.19</v>
      </c>
      <c r="R274" s="66">
        <f t="shared" si="40"/>
        <v>3195.61</v>
      </c>
      <c r="S274" s="66">
        <f t="shared" si="41"/>
        <v>19639.810000000001</v>
      </c>
      <c r="T274" s="97" t="s">
        <v>93</v>
      </c>
    </row>
    <row r="275" spans="1:20" ht="15.75" thickBot="1" x14ac:dyDescent="0.3">
      <c r="A275" s="171">
        <v>270</v>
      </c>
      <c r="B275" s="23"/>
      <c r="C275" s="35" t="s">
        <v>433</v>
      </c>
      <c r="D275" s="35" t="s">
        <v>436</v>
      </c>
      <c r="E275" s="35" t="s">
        <v>84</v>
      </c>
      <c r="F275" s="117" t="s">
        <v>92</v>
      </c>
      <c r="G275" s="87">
        <v>28350</v>
      </c>
      <c r="H275" s="85">
        <v>0</v>
      </c>
      <c r="I275" s="118">
        <v>25</v>
      </c>
      <c r="J275" s="85">
        <v>813.65</v>
      </c>
      <c r="K275" s="118">
        <f t="shared" si="35"/>
        <v>2012.85</v>
      </c>
      <c r="L275" s="118">
        <f t="shared" si="36"/>
        <v>311.85000000000002</v>
      </c>
      <c r="M275" s="65">
        <v>861.84</v>
      </c>
      <c r="N275" s="66">
        <f t="shared" si="37"/>
        <v>2010.0150000000001</v>
      </c>
      <c r="O275" s="67"/>
      <c r="P275" s="66">
        <f t="shared" si="38"/>
        <v>1675.49</v>
      </c>
      <c r="Q275" s="66">
        <f t="shared" si="39"/>
        <v>1700.49</v>
      </c>
      <c r="R275" s="66">
        <f t="shared" si="40"/>
        <v>4334.7150000000001</v>
      </c>
      <c r="S275" s="66">
        <f t="shared" si="41"/>
        <v>26649.51</v>
      </c>
      <c r="T275" s="97" t="s">
        <v>93</v>
      </c>
    </row>
    <row r="276" spans="1:20" ht="15.75" thickBot="1" x14ac:dyDescent="0.3">
      <c r="A276" s="171">
        <v>271</v>
      </c>
      <c r="B276" s="23"/>
      <c r="C276" s="35" t="s">
        <v>434</v>
      </c>
      <c r="D276" s="35" t="s">
        <v>436</v>
      </c>
      <c r="E276" s="35" t="s">
        <v>84</v>
      </c>
      <c r="F276" s="117" t="s">
        <v>92</v>
      </c>
      <c r="G276" s="87">
        <v>26250</v>
      </c>
      <c r="H276" s="85">
        <v>0</v>
      </c>
      <c r="I276" s="118">
        <v>25</v>
      </c>
      <c r="J276" s="85">
        <v>753.38</v>
      </c>
      <c r="K276" s="118">
        <f t="shared" si="35"/>
        <v>1863.7499999999998</v>
      </c>
      <c r="L276" s="118">
        <f t="shared" si="36"/>
        <v>288.75000000000006</v>
      </c>
      <c r="M276" s="65">
        <v>798</v>
      </c>
      <c r="N276" s="66">
        <f t="shared" si="37"/>
        <v>1861.1250000000002</v>
      </c>
      <c r="O276" s="67"/>
      <c r="P276" s="66">
        <f t="shared" si="38"/>
        <v>1551.38</v>
      </c>
      <c r="Q276" s="66">
        <f t="shared" si="39"/>
        <v>1576.38</v>
      </c>
      <c r="R276" s="66">
        <f t="shared" si="40"/>
        <v>4013.625</v>
      </c>
      <c r="S276" s="66">
        <f t="shared" si="41"/>
        <v>24673.62</v>
      </c>
      <c r="T276" s="97" t="s">
        <v>93</v>
      </c>
    </row>
    <row r="277" spans="1:20" ht="15.75" thickBot="1" x14ac:dyDescent="0.3">
      <c r="A277" s="171">
        <v>272</v>
      </c>
      <c r="B277" s="23"/>
      <c r="C277" s="35" t="s">
        <v>438</v>
      </c>
      <c r="D277" s="35" t="s">
        <v>450</v>
      </c>
      <c r="E277" s="35" t="s">
        <v>451</v>
      </c>
      <c r="F277" s="117" t="s">
        <v>92</v>
      </c>
      <c r="G277" s="87">
        <v>100000</v>
      </c>
      <c r="H277" s="87">
        <v>11807.84</v>
      </c>
      <c r="I277" s="118">
        <v>25</v>
      </c>
      <c r="J277" s="87">
        <v>2870</v>
      </c>
      <c r="K277" s="118">
        <f t="shared" si="35"/>
        <v>7099.9999999999991</v>
      </c>
      <c r="L277" s="118">
        <f t="shared" si="36"/>
        <v>1100</v>
      </c>
      <c r="M277" s="64">
        <v>3040</v>
      </c>
      <c r="N277" s="66">
        <f t="shared" si="37"/>
        <v>7090.0000000000009</v>
      </c>
      <c r="O277" s="67"/>
      <c r="P277" s="66">
        <f t="shared" si="38"/>
        <v>5910</v>
      </c>
      <c r="Q277" s="66">
        <f t="shared" si="39"/>
        <v>17742.84</v>
      </c>
      <c r="R277" s="66">
        <f t="shared" si="40"/>
        <v>15290</v>
      </c>
      <c r="S277" s="66">
        <f t="shared" si="41"/>
        <v>82257.16</v>
      </c>
      <c r="T277" s="97" t="s">
        <v>93</v>
      </c>
    </row>
    <row r="278" spans="1:20" ht="15.75" thickBot="1" x14ac:dyDescent="0.3">
      <c r="A278" s="171">
        <v>273</v>
      </c>
      <c r="B278" s="23"/>
      <c r="C278" s="35" t="s">
        <v>439</v>
      </c>
      <c r="D278" s="35" t="s">
        <v>450</v>
      </c>
      <c r="E278" s="35" t="s">
        <v>452</v>
      </c>
      <c r="F278" s="117" t="s">
        <v>92</v>
      </c>
      <c r="G278" s="87">
        <v>65000</v>
      </c>
      <c r="H278" s="87">
        <v>4427.58</v>
      </c>
      <c r="I278" s="118">
        <v>25</v>
      </c>
      <c r="J278" s="87">
        <v>1865.5</v>
      </c>
      <c r="K278" s="118">
        <f t="shared" si="35"/>
        <v>4615</v>
      </c>
      <c r="L278" s="118">
        <f t="shared" si="36"/>
        <v>715.00000000000011</v>
      </c>
      <c r="M278" s="64">
        <v>1976</v>
      </c>
      <c r="N278" s="66">
        <f t="shared" si="37"/>
        <v>4608.5</v>
      </c>
      <c r="O278" s="67"/>
      <c r="P278" s="66">
        <f t="shared" si="38"/>
        <v>3841.5</v>
      </c>
      <c r="Q278" s="66">
        <f t="shared" si="39"/>
        <v>8294.08</v>
      </c>
      <c r="R278" s="66">
        <f t="shared" si="40"/>
        <v>9938.5</v>
      </c>
      <c r="S278" s="66">
        <f t="shared" si="41"/>
        <v>56705.919999999998</v>
      </c>
      <c r="T278" s="97" t="s">
        <v>93</v>
      </c>
    </row>
    <row r="279" spans="1:20" ht="15.75" thickBot="1" x14ac:dyDescent="0.3">
      <c r="A279" s="171">
        <v>274</v>
      </c>
      <c r="B279" s="23"/>
      <c r="C279" s="35" t="s">
        <v>440</v>
      </c>
      <c r="D279" s="35" t="s">
        <v>450</v>
      </c>
      <c r="E279" s="35" t="s">
        <v>437</v>
      </c>
      <c r="F279" s="117" t="s">
        <v>92</v>
      </c>
      <c r="G279" s="87">
        <v>45000</v>
      </c>
      <c r="H279" s="87">
        <v>1148.33</v>
      </c>
      <c r="I279" s="118">
        <v>25</v>
      </c>
      <c r="J279" s="87">
        <v>1291.5</v>
      </c>
      <c r="K279" s="118">
        <f t="shared" si="35"/>
        <v>3194.9999999999995</v>
      </c>
      <c r="L279" s="118">
        <f t="shared" si="36"/>
        <v>495.00000000000006</v>
      </c>
      <c r="M279" s="64">
        <v>1368</v>
      </c>
      <c r="N279" s="66">
        <f t="shared" si="37"/>
        <v>3190.5</v>
      </c>
      <c r="O279" s="67"/>
      <c r="P279" s="66">
        <f t="shared" si="38"/>
        <v>2659.5</v>
      </c>
      <c r="Q279" s="66">
        <f t="shared" si="39"/>
        <v>3832.83</v>
      </c>
      <c r="R279" s="66">
        <f t="shared" si="40"/>
        <v>6880.5</v>
      </c>
      <c r="S279" s="66">
        <f t="shared" si="41"/>
        <v>41167.17</v>
      </c>
      <c r="T279" s="97" t="s">
        <v>93</v>
      </c>
    </row>
    <row r="280" spans="1:20" ht="15.75" thickBot="1" x14ac:dyDescent="0.3">
      <c r="A280" s="171">
        <v>275</v>
      </c>
      <c r="B280" s="23"/>
      <c r="C280" s="35" t="s">
        <v>441</v>
      </c>
      <c r="D280" s="35" t="s">
        <v>450</v>
      </c>
      <c r="E280" s="35" t="s">
        <v>349</v>
      </c>
      <c r="F280" s="117" t="s">
        <v>92</v>
      </c>
      <c r="G280" s="87">
        <v>40000</v>
      </c>
      <c r="H280" s="85">
        <v>264.13</v>
      </c>
      <c r="I280" s="118">
        <v>25</v>
      </c>
      <c r="J280" s="87">
        <v>1148</v>
      </c>
      <c r="K280" s="118">
        <f t="shared" si="35"/>
        <v>2839.9999999999995</v>
      </c>
      <c r="L280" s="118">
        <f t="shared" si="36"/>
        <v>440.00000000000006</v>
      </c>
      <c r="M280" s="64">
        <v>1216</v>
      </c>
      <c r="N280" s="66">
        <f t="shared" si="37"/>
        <v>2836</v>
      </c>
      <c r="O280" s="67"/>
      <c r="P280" s="66">
        <f t="shared" si="38"/>
        <v>2364</v>
      </c>
      <c r="Q280" s="66">
        <f t="shared" si="39"/>
        <v>2653.13</v>
      </c>
      <c r="R280" s="66">
        <f t="shared" si="40"/>
        <v>6116</v>
      </c>
      <c r="S280" s="66">
        <f t="shared" si="41"/>
        <v>37346.870000000003</v>
      </c>
      <c r="T280" s="97" t="s">
        <v>93</v>
      </c>
    </row>
    <row r="281" spans="1:20" ht="15.75" thickBot="1" x14ac:dyDescent="0.3">
      <c r="A281" s="171">
        <v>276</v>
      </c>
      <c r="B281" s="23"/>
      <c r="C281" s="35" t="s">
        <v>442</v>
      </c>
      <c r="D281" s="35" t="s">
        <v>450</v>
      </c>
      <c r="E281" s="35" t="s">
        <v>349</v>
      </c>
      <c r="F281" s="117" t="s">
        <v>92</v>
      </c>
      <c r="G281" s="87">
        <v>35000</v>
      </c>
      <c r="H281" s="85">
        <v>0</v>
      </c>
      <c r="I281" s="118">
        <v>25</v>
      </c>
      <c r="J281" s="87">
        <v>1004.5</v>
      </c>
      <c r="K281" s="118">
        <f t="shared" si="35"/>
        <v>2485</v>
      </c>
      <c r="L281" s="118">
        <f t="shared" si="36"/>
        <v>385.00000000000006</v>
      </c>
      <c r="M281" s="64">
        <v>1064</v>
      </c>
      <c r="N281" s="66">
        <f t="shared" si="37"/>
        <v>2481.5</v>
      </c>
      <c r="O281" s="67"/>
      <c r="P281" s="66">
        <f t="shared" si="38"/>
        <v>2068.5</v>
      </c>
      <c r="Q281" s="66">
        <f t="shared" si="39"/>
        <v>2093.5</v>
      </c>
      <c r="R281" s="66">
        <f t="shared" si="40"/>
        <v>5351.5</v>
      </c>
      <c r="S281" s="66">
        <f t="shared" si="41"/>
        <v>32906.5</v>
      </c>
      <c r="T281" s="97" t="s">
        <v>93</v>
      </c>
    </row>
    <row r="282" spans="1:20" ht="15.75" thickBot="1" x14ac:dyDescent="0.3">
      <c r="A282" s="171">
        <v>277</v>
      </c>
      <c r="B282" s="23"/>
      <c r="C282" s="35" t="s">
        <v>443</v>
      </c>
      <c r="D282" s="35" t="s">
        <v>450</v>
      </c>
      <c r="E282" s="35" t="s">
        <v>262</v>
      </c>
      <c r="F282" s="117" t="s">
        <v>92</v>
      </c>
      <c r="G282" s="87">
        <v>31500</v>
      </c>
      <c r="H282" s="85">
        <v>0</v>
      </c>
      <c r="I282" s="118">
        <v>25</v>
      </c>
      <c r="J282" s="85">
        <v>904.05</v>
      </c>
      <c r="K282" s="118">
        <f t="shared" si="35"/>
        <v>2236.5</v>
      </c>
      <c r="L282" s="118">
        <f t="shared" si="36"/>
        <v>346.50000000000006</v>
      </c>
      <c r="M282" s="65">
        <v>957.6</v>
      </c>
      <c r="N282" s="66">
        <f t="shared" si="37"/>
        <v>2233.3500000000004</v>
      </c>
      <c r="O282" s="67"/>
      <c r="P282" s="66">
        <f t="shared" si="38"/>
        <v>1861.65</v>
      </c>
      <c r="Q282" s="66">
        <f t="shared" si="39"/>
        <v>1886.65</v>
      </c>
      <c r="R282" s="66">
        <f t="shared" si="40"/>
        <v>4816.3500000000004</v>
      </c>
      <c r="S282" s="66">
        <f t="shared" si="41"/>
        <v>29613.35</v>
      </c>
      <c r="T282" s="97" t="s">
        <v>93</v>
      </c>
    </row>
    <row r="283" spans="1:20" ht="15.75" thickBot="1" x14ac:dyDescent="0.3">
      <c r="A283" s="171">
        <v>278</v>
      </c>
      <c r="B283" s="23"/>
      <c r="C283" s="35" t="s">
        <v>444</v>
      </c>
      <c r="D283" s="35" t="s">
        <v>450</v>
      </c>
      <c r="E283" s="35" t="s">
        <v>124</v>
      </c>
      <c r="F283" s="117" t="s">
        <v>92</v>
      </c>
      <c r="G283" s="87">
        <v>22000</v>
      </c>
      <c r="H283" s="85">
        <v>0</v>
      </c>
      <c r="I283" s="118">
        <v>25</v>
      </c>
      <c r="J283" s="85">
        <v>631.4</v>
      </c>
      <c r="K283" s="118">
        <f t="shared" si="35"/>
        <v>1561.9999999999998</v>
      </c>
      <c r="L283" s="118">
        <f t="shared" si="36"/>
        <v>242.00000000000003</v>
      </c>
      <c r="M283" s="65">
        <v>668.8</v>
      </c>
      <c r="N283" s="66">
        <f t="shared" si="37"/>
        <v>1559.8000000000002</v>
      </c>
      <c r="O283" s="67"/>
      <c r="P283" s="66">
        <f t="shared" si="38"/>
        <v>1300.1999999999998</v>
      </c>
      <c r="Q283" s="66">
        <f t="shared" si="39"/>
        <v>1325.1999999999998</v>
      </c>
      <c r="R283" s="66">
        <f t="shared" si="40"/>
        <v>3363.8</v>
      </c>
      <c r="S283" s="66">
        <f t="shared" si="41"/>
        <v>20674.8</v>
      </c>
      <c r="T283" s="97" t="s">
        <v>93</v>
      </c>
    </row>
    <row r="284" spans="1:20" ht="15.75" thickBot="1" x14ac:dyDescent="0.3">
      <c r="A284" s="171">
        <v>279</v>
      </c>
      <c r="B284" s="23"/>
      <c r="C284" s="35" t="s">
        <v>445</v>
      </c>
      <c r="D284" s="35" t="s">
        <v>450</v>
      </c>
      <c r="E284" s="35" t="s">
        <v>262</v>
      </c>
      <c r="F284" s="117" t="s">
        <v>92</v>
      </c>
      <c r="G284" s="87">
        <v>35000</v>
      </c>
      <c r="H284" s="85">
        <v>0</v>
      </c>
      <c r="I284" s="118">
        <v>25</v>
      </c>
      <c r="J284" s="87">
        <v>1004.5</v>
      </c>
      <c r="K284" s="118">
        <f t="shared" si="35"/>
        <v>2485</v>
      </c>
      <c r="L284" s="118">
        <f t="shared" si="36"/>
        <v>385.00000000000006</v>
      </c>
      <c r="M284" s="64">
        <v>1064</v>
      </c>
      <c r="N284" s="66">
        <f t="shared" si="37"/>
        <v>2481.5</v>
      </c>
      <c r="O284" s="67"/>
      <c r="P284" s="66">
        <f t="shared" si="38"/>
        <v>2068.5</v>
      </c>
      <c r="Q284" s="66">
        <f t="shared" si="39"/>
        <v>2093.5</v>
      </c>
      <c r="R284" s="66">
        <f t="shared" si="40"/>
        <v>5351.5</v>
      </c>
      <c r="S284" s="66">
        <f t="shared" si="41"/>
        <v>32906.5</v>
      </c>
      <c r="T284" s="97" t="s">
        <v>93</v>
      </c>
    </row>
    <row r="285" spans="1:20" ht="15.75" thickBot="1" x14ac:dyDescent="0.3">
      <c r="A285" s="171">
        <v>280</v>
      </c>
      <c r="B285" s="23"/>
      <c r="C285" s="35" t="s">
        <v>446</v>
      </c>
      <c r="D285" s="35" t="s">
        <v>450</v>
      </c>
      <c r="E285" s="35" t="s">
        <v>262</v>
      </c>
      <c r="F285" s="117" t="s">
        <v>92</v>
      </c>
      <c r="G285" s="87">
        <v>35000</v>
      </c>
      <c r="H285" s="85">
        <v>0</v>
      </c>
      <c r="I285" s="118">
        <v>25</v>
      </c>
      <c r="J285" s="87">
        <v>1004.5</v>
      </c>
      <c r="K285" s="118">
        <f t="shared" si="35"/>
        <v>2485</v>
      </c>
      <c r="L285" s="118">
        <f t="shared" si="36"/>
        <v>385.00000000000006</v>
      </c>
      <c r="M285" s="64">
        <v>1064</v>
      </c>
      <c r="N285" s="66">
        <f t="shared" si="37"/>
        <v>2481.5</v>
      </c>
      <c r="O285" s="67"/>
      <c r="P285" s="66">
        <f t="shared" si="38"/>
        <v>2068.5</v>
      </c>
      <c r="Q285" s="66">
        <f t="shared" si="39"/>
        <v>2093.5</v>
      </c>
      <c r="R285" s="66">
        <f t="shared" si="40"/>
        <v>5351.5</v>
      </c>
      <c r="S285" s="66">
        <f t="shared" si="41"/>
        <v>32906.5</v>
      </c>
      <c r="T285" s="97" t="s">
        <v>93</v>
      </c>
    </row>
    <row r="286" spans="1:20" ht="15.75" thickBot="1" x14ac:dyDescent="0.3">
      <c r="A286" s="171">
        <v>281</v>
      </c>
      <c r="B286" s="23"/>
      <c r="C286" s="35" t="s">
        <v>447</v>
      </c>
      <c r="D286" s="35" t="s">
        <v>450</v>
      </c>
      <c r="E286" s="35" t="s">
        <v>185</v>
      </c>
      <c r="F286" s="117" t="s">
        <v>92</v>
      </c>
      <c r="G286" s="87">
        <v>50000</v>
      </c>
      <c r="H286" s="87">
        <v>1854</v>
      </c>
      <c r="I286" s="118">
        <v>25</v>
      </c>
      <c r="J286" s="87">
        <v>1435</v>
      </c>
      <c r="K286" s="118">
        <f t="shared" si="35"/>
        <v>3549.9999999999995</v>
      </c>
      <c r="L286" s="118">
        <f t="shared" si="36"/>
        <v>550</v>
      </c>
      <c r="M286" s="64">
        <v>1520</v>
      </c>
      <c r="N286" s="66">
        <f t="shared" si="37"/>
        <v>3545.0000000000005</v>
      </c>
      <c r="O286" s="67"/>
      <c r="P286" s="66">
        <f t="shared" si="38"/>
        <v>2955</v>
      </c>
      <c r="Q286" s="66">
        <f t="shared" si="39"/>
        <v>4834</v>
      </c>
      <c r="R286" s="66">
        <f t="shared" si="40"/>
        <v>7645</v>
      </c>
      <c r="S286" s="66">
        <f t="shared" si="41"/>
        <v>45166</v>
      </c>
      <c r="T286" s="97" t="s">
        <v>93</v>
      </c>
    </row>
    <row r="287" spans="1:20" ht="15.75" thickBot="1" x14ac:dyDescent="0.3">
      <c r="A287" s="171">
        <v>282</v>
      </c>
      <c r="B287" s="23"/>
      <c r="C287" s="35" t="s">
        <v>448</v>
      </c>
      <c r="D287" s="35" t="s">
        <v>450</v>
      </c>
      <c r="E287" s="35" t="s">
        <v>84</v>
      </c>
      <c r="F287" s="117" t="s">
        <v>92</v>
      </c>
      <c r="G287" s="87">
        <v>25000</v>
      </c>
      <c r="H287" s="85">
        <v>0</v>
      </c>
      <c r="I287" s="118">
        <v>25</v>
      </c>
      <c r="J287" s="85">
        <v>717.5</v>
      </c>
      <c r="K287" s="118">
        <f t="shared" si="35"/>
        <v>1774.9999999999998</v>
      </c>
      <c r="L287" s="118">
        <f t="shared" si="36"/>
        <v>275</v>
      </c>
      <c r="M287" s="65">
        <v>760</v>
      </c>
      <c r="N287" s="66">
        <f t="shared" si="37"/>
        <v>1772.5000000000002</v>
      </c>
      <c r="O287" s="67"/>
      <c r="P287" s="66">
        <f t="shared" si="38"/>
        <v>1477.5</v>
      </c>
      <c r="Q287" s="66">
        <f t="shared" si="39"/>
        <v>1502.5</v>
      </c>
      <c r="R287" s="66">
        <f t="shared" si="40"/>
        <v>3822.5</v>
      </c>
      <c r="S287" s="66">
        <f t="shared" si="41"/>
        <v>23497.5</v>
      </c>
      <c r="T287" s="97" t="s">
        <v>93</v>
      </c>
    </row>
    <row r="288" spans="1:20" ht="15.75" thickBot="1" x14ac:dyDescent="0.3">
      <c r="A288" s="171">
        <v>283</v>
      </c>
      <c r="B288" s="23"/>
      <c r="C288" s="35" t="s">
        <v>449</v>
      </c>
      <c r="D288" s="35" t="s">
        <v>450</v>
      </c>
      <c r="E288" s="35" t="s">
        <v>88</v>
      </c>
      <c r="F288" s="117" t="s">
        <v>92</v>
      </c>
      <c r="G288" s="87">
        <v>35000</v>
      </c>
      <c r="H288" s="85">
        <v>0</v>
      </c>
      <c r="I288" s="118">
        <v>25</v>
      </c>
      <c r="J288" s="87">
        <v>1004.5</v>
      </c>
      <c r="K288" s="118">
        <f t="shared" ref="K288:K348" si="42">+G288*7.1%</f>
        <v>2485</v>
      </c>
      <c r="L288" s="118">
        <f t="shared" ref="L288:L348" si="43">+G288*1.1%</f>
        <v>385.00000000000006</v>
      </c>
      <c r="M288" s="64">
        <v>1064</v>
      </c>
      <c r="N288" s="66">
        <f t="shared" ref="N288:N348" si="44">+G288*7.09%</f>
        <v>2481.5</v>
      </c>
      <c r="O288" s="67"/>
      <c r="P288" s="66">
        <f t="shared" ref="P288:P348" si="45">+J288+M288</f>
        <v>2068.5</v>
      </c>
      <c r="Q288" s="66">
        <f t="shared" ref="Q288:Q348" si="46">+H288+I288+J288+M288+O288</f>
        <v>2093.5</v>
      </c>
      <c r="R288" s="66">
        <f t="shared" ref="R288:R348" si="47">+K288+L288+N288</f>
        <v>5351.5</v>
      </c>
      <c r="S288" s="66">
        <f t="shared" ref="S288:S348" si="48">+G288-Q288</f>
        <v>32906.5</v>
      </c>
      <c r="T288" s="97" t="s">
        <v>93</v>
      </c>
    </row>
    <row r="289" spans="1:20" ht="15.75" thickBot="1" x14ac:dyDescent="0.3">
      <c r="A289" s="171">
        <v>284</v>
      </c>
      <c r="B289" s="23"/>
      <c r="C289" s="35" t="s">
        <v>435</v>
      </c>
      <c r="D289" s="35" t="s">
        <v>450</v>
      </c>
      <c r="E289" s="35" t="s">
        <v>437</v>
      </c>
      <c r="F289" s="117" t="s">
        <v>92</v>
      </c>
      <c r="G289" s="87">
        <v>40000</v>
      </c>
      <c r="H289" s="85">
        <v>264.13</v>
      </c>
      <c r="I289" s="118">
        <v>25</v>
      </c>
      <c r="J289" s="87">
        <v>1148</v>
      </c>
      <c r="K289" s="118">
        <f>+G289*7.1%</f>
        <v>2839.9999999999995</v>
      </c>
      <c r="L289" s="118">
        <f>+G289*1.1%</f>
        <v>440.00000000000006</v>
      </c>
      <c r="M289" s="64">
        <v>1216</v>
      </c>
      <c r="N289" s="66">
        <f>+G289*7.09%</f>
        <v>2836</v>
      </c>
      <c r="O289" s="67"/>
      <c r="P289" s="66">
        <f>+J289+M289</f>
        <v>2364</v>
      </c>
      <c r="Q289" s="66">
        <f>+H289+I289+J289+M289+O289</f>
        <v>2653.13</v>
      </c>
      <c r="R289" s="66">
        <f>+K289+L289+N289</f>
        <v>6116</v>
      </c>
      <c r="S289" s="66">
        <f>+G289-Q289</f>
        <v>37346.870000000003</v>
      </c>
      <c r="T289" s="97" t="s">
        <v>93</v>
      </c>
    </row>
    <row r="290" spans="1:20" ht="15.75" thickBot="1" x14ac:dyDescent="0.3">
      <c r="A290" s="171">
        <v>285</v>
      </c>
      <c r="B290" s="23"/>
      <c r="C290" s="35" t="s">
        <v>454</v>
      </c>
      <c r="D290" s="35" t="s">
        <v>453</v>
      </c>
      <c r="E290" s="35" t="s">
        <v>458</v>
      </c>
      <c r="F290" s="117" t="s">
        <v>92</v>
      </c>
      <c r="G290" s="87">
        <v>35000</v>
      </c>
      <c r="H290" s="85">
        <v>0</v>
      </c>
      <c r="I290" s="118">
        <v>25</v>
      </c>
      <c r="J290" s="87">
        <v>1004.5</v>
      </c>
      <c r="K290" s="118">
        <f t="shared" si="42"/>
        <v>2485</v>
      </c>
      <c r="L290" s="118">
        <f t="shared" si="43"/>
        <v>385.00000000000006</v>
      </c>
      <c r="M290" s="64">
        <v>1064</v>
      </c>
      <c r="N290" s="66">
        <f t="shared" si="44"/>
        <v>2481.5</v>
      </c>
      <c r="O290" s="67"/>
      <c r="P290" s="66">
        <f t="shared" si="45"/>
        <v>2068.5</v>
      </c>
      <c r="Q290" s="66">
        <f t="shared" si="46"/>
        <v>2093.5</v>
      </c>
      <c r="R290" s="66">
        <f t="shared" si="47"/>
        <v>5351.5</v>
      </c>
      <c r="S290" s="66">
        <f t="shared" si="48"/>
        <v>32906.5</v>
      </c>
      <c r="T290" s="97" t="s">
        <v>93</v>
      </c>
    </row>
    <row r="291" spans="1:20" ht="15.75" thickBot="1" x14ac:dyDescent="0.3">
      <c r="A291" s="171">
        <v>286</v>
      </c>
      <c r="B291" s="23"/>
      <c r="C291" s="35" t="s">
        <v>455</v>
      </c>
      <c r="D291" s="35" t="s">
        <v>453</v>
      </c>
      <c r="E291" s="35" t="s">
        <v>336</v>
      </c>
      <c r="F291" s="117" t="s">
        <v>92</v>
      </c>
      <c r="G291" s="87">
        <v>65000</v>
      </c>
      <c r="H291" s="87">
        <v>4427.58</v>
      </c>
      <c r="I291" s="118">
        <v>25</v>
      </c>
      <c r="J291" s="87">
        <v>1865.5</v>
      </c>
      <c r="K291" s="118">
        <f t="shared" si="42"/>
        <v>4615</v>
      </c>
      <c r="L291" s="118">
        <f t="shared" si="43"/>
        <v>715.00000000000011</v>
      </c>
      <c r="M291" s="64">
        <v>1976</v>
      </c>
      <c r="N291" s="66">
        <f t="shared" si="44"/>
        <v>4608.5</v>
      </c>
      <c r="O291" s="67"/>
      <c r="P291" s="66">
        <f t="shared" si="45"/>
        <v>3841.5</v>
      </c>
      <c r="Q291" s="66">
        <f t="shared" si="46"/>
        <v>8294.08</v>
      </c>
      <c r="R291" s="66">
        <f t="shared" si="47"/>
        <v>9938.5</v>
      </c>
      <c r="S291" s="66">
        <f t="shared" si="48"/>
        <v>56705.919999999998</v>
      </c>
      <c r="T291" s="97" t="s">
        <v>93</v>
      </c>
    </row>
    <row r="292" spans="1:20" ht="15.75" thickBot="1" x14ac:dyDescent="0.3">
      <c r="A292" s="171">
        <v>287</v>
      </c>
      <c r="B292" s="23"/>
      <c r="C292" s="35" t="s">
        <v>456</v>
      </c>
      <c r="D292" s="35" t="s">
        <v>453</v>
      </c>
      <c r="E292" s="35" t="s">
        <v>84</v>
      </c>
      <c r="F292" s="117" t="s">
        <v>92</v>
      </c>
      <c r="G292" s="87">
        <v>35000</v>
      </c>
      <c r="H292" s="85">
        <v>0</v>
      </c>
      <c r="I292" s="118">
        <v>25</v>
      </c>
      <c r="J292" s="87">
        <v>1004.5</v>
      </c>
      <c r="K292" s="118">
        <f t="shared" si="42"/>
        <v>2485</v>
      </c>
      <c r="L292" s="118">
        <f t="shared" si="43"/>
        <v>385.00000000000006</v>
      </c>
      <c r="M292" s="64">
        <v>1064</v>
      </c>
      <c r="N292" s="66">
        <f t="shared" si="44"/>
        <v>2481.5</v>
      </c>
      <c r="O292" s="67"/>
      <c r="P292" s="66">
        <f t="shared" si="45"/>
        <v>2068.5</v>
      </c>
      <c r="Q292" s="66">
        <f t="shared" si="46"/>
        <v>2093.5</v>
      </c>
      <c r="R292" s="66">
        <f t="shared" si="47"/>
        <v>5351.5</v>
      </c>
      <c r="S292" s="66">
        <f t="shared" si="48"/>
        <v>32906.5</v>
      </c>
      <c r="T292" s="97" t="s">
        <v>93</v>
      </c>
    </row>
    <row r="293" spans="1:20" ht="15.75" thickBot="1" x14ac:dyDescent="0.3">
      <c r="A293" s="171">
        <v>288</v>
      </c>
      <c r="B293" s="23"/>
      <c r="C293" s="35" t="s">
        <v>457</v>
      </c>
      <c r="D293" s="35" t="s">
        <v>453</v>
      </c>
      <c r="E293" s="35" t="s">
        <v>349</v>
      </c>
      <c r="F293" s="117" t="s">
        <v>92</v>
      </c>
      <c r="G293" s="87">
        <v>40000</v>
      </c>
      <c r="H293" s="85">
        <v>442.65</v>
      </c>
      <c r="I293" s="118">
        <v>25</v>
      </c>
      <c r="J293" s="87">
        <v>1148</v>
      </c>
      <c r="K293" s="118">
        <f t="shared" si="42"/>
        <v>2839.9999999999995</v>
      </c>
      <c r="L293" s="118">
        <f t="shared" si="43"/>
        <v>440.00000000000006</v>
      </c>
      <c r="M293" s="64">
        <v>1216</v>
      </c>
      <c r="N293" s="66">
        <f t="shared" si="44"/>
        <v>2836</v>
      </c>
      <c r="O293" s="67"/>
      <c r="P293" s="66">
        <f t="shared" si="45"/>
        <v>2364</v>
      </c>
      <c r="Q293" s="66">
        <f t="shared" si="46"/>
        <v>2831.65</v>
      </c>
      <c r="R293" s="66">
        <f t="shared" si="47"/>
        <v>6116</v>
      </c>
      <c r="S293" s="66">
        <f t="shared" si="48"/>
        <v>37168.35</v>
      </c>
      <c r="T293" s="97" t="s">
        <v>93</v>
      </c>
    </row>
    <row r="294" spans="1:20" ht="15.75" thickBot="1" x14ac:dyDescent="0.3">
      <c r="A294" s="171">
        <v>289</v>
      </c>
      <c r="B294" s="23"/>
      <c r="C294" s="35" t="s">
        <v>468</v>
      </c>
      <c r="D294" s="35" t="s">
        <v>249</v>
      </c>
      <c r="E294" s="35" t="s">
        <v>472</v>
      </c>
      <c r="F294" s="117" t="s">
        <v>92</v>
      </c>
      <c r="G294" s="87">
        <v>110000</v>
      </c>
      <c r="H294" s="87">
        <v>14457.62</v>
      </c>
      <c r="I294" s="118">
        <v>25</v>
      </c>
      <c r="J294" s="87">
        <v>3157</v>
      </c>
      <c r="K294" s="118">
        <f t="shared" si="42"/>
        <v>7809.9999999999991</v>
      </c>
      <c r="L294" s="118">
        <f t="shared" si="43"/>
        <v>1210.0000000000002</v>
      </c>
      <c r="M294" s="64">
        <v>3344</v>
      </c>
      <c r="N294" s="66">
        <f t="shared" si="44"/>
        <v>7799.0000000000009</v>
      </c>
      <c r="O294" s="67"/>
      <c r="P294" s="66">
        <f t="shared" si="45"/>
        <v>6501</v>
      </c>
      <c r="Q294" s="66">
        <f t="shared" si="46"/>
        <v>20983.620000000003</v>
      </c>
      <c r="R294" s="66">
        <f t="shared" si="47"/>
        <v>16819</v>
      </c>
      <c r="S294" s="66">
        <f t="shared" si="48"/>
        <v>89016.38</v>
      </c>
      <c r="T294" s="97" t="s">
        <v>93</v>
      </c>
    </row>
    <row r="295" spans="1:20" ht="15.75" thickBot="1" x14ac:dyDescent="0.3">
      <c r="A295" s="171">
        <v>290</v>
      </c>
      <c r="B295" s="23"/>
      <c r="C295" s="35" t="s">
        <v>469</v>
      </c>
      <c r="D295" s="35" t="s">
        <v>249</v>
      </c>
      <c r="E295" s="35" t="s">
        <v>185</v>
      </c>
      <c r="F295" s="117" t="s">
        <v>92</v>
      </c>
      <c r="G295" s="87">
        <v>20900</v>
      </c>
      <c r="H295" s="85">
        <v>0</v>
      </c>
      <c r="I295" s="118">
        <v>25</v>
      </c>
      <c r="J295" s="85">
        <v>599.83000000000004</v>
      </c>
      <c r="K295" s="118">
        <f t="shared" si="42"/>
        <v>1483.8999999999999</v>
      </c>
      <c r="L295" s="118">
        <f t="shared" si="43"/>
        <v>229.90000000000003</v>
      </c>
      <c r="M295" s="65">
        <v>635.36</v>
      </c>
      <c r="N295" s="66">
        <f t="shared" si="44"/>
        <v>1481.8100000000002</v>
      </c>
      <c r="O295" s="67"/>
      <c r="P295" s="66">
        <f t="shared" si="45"/>
        <v>1235.19</v>
      </c>
      <c r="Q295" s="66">
        <f t="shared" si="46"/>
        <v>1260.19</v>
      </c>
      <c r="R295" s="66">
        <f t="shared" si="47"/>
        <v>3195.61</v>
      </c>
      <c r="S295" s="66">
        <f t="shared" si="48"/>
        <v>19639.810000000001</v>
      </c>
      <c r="T295" s="97" t="s">
        <v>93</v>
      </c>
    </row>
    <row r="296" spans="1:20" ht="15.75" thickBot="1" x14ac:dyDescent="0.3">
      <c r="A296" s="171">
        <v>291</v>
      </c>
      <c r="B296" s="23"/>
      <c r="C296" s="35" t="s">
        <v>470</v>
      </c>
      <c r="D296" s="35" t="s">
        <v>249</v>
      </c>
      <c r="E296" s="35" t="s">
        <v>124</v>
      </c>
      <c r="F296" s="117" t="s">
        <v>92</v>
      </c>
      <c r="G296" s="87">
        <v>16500</v>
      </c>
      <c r="H296" s="85">
        <v>0</v>
      </c>
      <c r="I296" s="118">
        <v>25</v>
      </c>
      <c r="J296" s="85">
        <v>473.55</v>
      </c>
      <c r="K296" s="118">
        <f t="shared" si="42"/>
        <v>1171.5</v>
      </c>
      <c r="L296" s="118">
        <f t="shared" si="43"/>
        <v>181.50000000000003</v>
      </c>
      <c r="M296" s="65">
        <v>501.6</v>
      </c>
      <c r="N296" s="66">
        <f t="shared" si="44"/>
        <v>1169.8500000000001</v>
      </c>
      <c r="O296" s="67"/>
      <c r="P296" s="66">
        <f t="shared" si="45"/>
        <v>975.15000000000009</v>
      </c>
      <c r="Q296" s="66">
        <f t="shared" si="46"/>
        <v>1000.1500000000001</v>
      </c>
      <c r="R296" s="66">
        <f t="shared" si="47"/>
        <v>2522.8500000000004</v>
      </c>
      <c r="S296" s="66">
        <f t="shared" si="48"/>
        <v>15499.85</v>
      </c>
      <c r="T296" s="97" t="s">
        <v>93</v>
      </c>
    </row>
    <row r="297" spans="1:20" ht="15.75" thickBot="1" x14ac:dyDescent="0.3">
      <c r="A297" s="171">
        <v>292</v>
      </c>
      <c r="B297" s="23"/>
      <c r="C297" s="35" t="s">
        <v>471</v>
      </c>
      <c r="D297" s="35" t="s">
        <v>249</v>
      </c>
      <c r="E297" s="35" t="s">
        <v>473</v>
      </c>
      <c r="F297" s="117" t="s">
        <v>92</v>
      </c>
      <c r="G297" s="87">
        <v>50000</v>
      </c>
      <c r="H297" s="87">
        <v>1496.96</v>
      </c>
      <c r="I297" s="118">
        <v>25</v>
      </c>
      <c r="J297" s="87">
        <v>1435</v>
      </c>
      <c r="K297" s="118">
        <f t="shared" si="42"/>
        <v>3549.9999999999995</v>
      </c>
      <c r="L297" s="118">
        <f t="shared" si="43"/>
        <v>550</v>
      </c>
      <c r="M297" s="64">
        <v>1520</v>
      </c>
      <c r="N297" s="66">
        <f t="shared" si="44"/>
        <v>3545.0000000000005</v>
      </c>
      <c r="O297" s="67"/>
      <c r="P297" s="66">
        <f t="shared" si="45"/>
        <v>2955</v>
      </c>
      <c r="Q297" s="66">
        <f t="shared" si="46"/>
        <v>4476.96</v>
      </c>
      <c r="R297" s="66">
        <f t="shared" si="47"/>
        <v>7645</v>
      </c>
      <c r="S297" s="66">
        <f t="shared" si="48"/>
        <v>45523.040000000001</v>
      </c>
      <c r="T297" s="97" t="s">
        <v>93</v>
      </c>
    </row>
    <row r="298" spans="1:20" ht="15.75" thickBot="1" x14ac:dyDescent="0.3">
      <c r="A298" s="171">
        <v>293</v>
      </c>
      <c r="B298" s="23"/>
      <c r="C298" s="35" t="s">
        <v>475</v>
      </c>
      <c r="D298" s="35" t="s">
        <v>474</v>
      </c>
      <c r="E298" s="35" t="s">
        <v>201</v>
      </c>
      <c r="F298" s="117" t="s">
        <v>92</v>
      </c>
      <c r="G298" s="87">
        <v>60000</v>
      </c>
      <c r="H298" s="87">
        <v>3248.65</v>
      </c>
      <c r="I298" s="118">
        <v>25</v>
      </c>
      <c r="J298" s="87">
        <v>1722</v>
      </c>
      <c r="K298" s="118">
        <f t="shared" si="42"/>
        <v>4260</v>
      </c>
      <c r="L298" s="118">
        <f t="shared" si="43"/>
        <v>660.00000000000011</v>
      </c>
      <c r="M298" s="87">
        <v>1824</v>
      </c>
      <c r="N298" s="66">
        <f t="shared" si="44"/>
        <v>4254</v>
      </c>
      <c r="O298" s="67"/>
      <c r="P298" s="66">
        <f t="shared" si="45"/>
        <v>3546</v>
      </c>
      <c r="Q298" s="66">
        <f t="shared" si="46"/>
        <v>6819.65</v>
      </c>
      <c r="R298" s="66">
        <f t="shared" si="47"/>
        <v>9174</v>
      </c>
      <c r="S298" s="66">
        <f t="shared" si="48"/>
        <v>53180.35</v>
      </c>
      <c r="T298" s="97" t="s">
        <v>93</v>
      </c>
    </row>
    <row r="299" spans="1:20" ht="15.75" thickBot="1" x14ac:dyDescent="0.3">
      <c r="A299" s="171">
        <v>294</v>
      </c>
      <c r="B299" s="23"/>
      <c r="C299" s="35" t="s">
        <v>476</v>
      </c>
      <c r="D299" s="35" t="s">
        <v>474</v>
      </c>
      <c r="E299" s="35" t="s">
        <v>477</v>
      </c>
      <c r="F299" s="117" t="s">
        <v>92</v>
      </c>
      <c r="G299" s="87">
        <v>65000</v>
      </c>
      <c r="H299" s="87">
        <v>4427.58</v>
      </c>
      <c r="I299" s="118">
        <v>25</v>
      </c>
      <c r="J299" s="87">
        <v>1865.5</v>
      </c>
      <c r="K299" s="118">
        <f t="shared" si="42"/>
        <v>4615</v>
      </c>
      <c r="L299" s="118">
        <f t="shared" si="43"/>
        <v>715.00000000000011</v>
      </c>
      <c r="M299" s="87">
        <v>1976</v>
      </c>
      <c r="N299" s="66">
        <f t="shared" si="44"/>
        <v>4608.5</v>
      </c>
      <c r="O299" s="67"/>
      <c r="P299" s="66">
        <f t="shared" si="45"/>
        <v>3841.5</v>
      </c>
      <c r="Q299" s="66">
        <f t="shared" si="46"/>
        <v>8294.08</v>
      </c>
      <c r="R299" s="66">
        <f t="shared" si="47"/>
        <v>9938.5</v>
      </c>
      <c r="S299" s="66">
        <f t="shared" si="48"/>
        <v>56705.919999999998</v>
      </c>
      <c r="T299" s="97" t="s">
        <v>93</v>
      </c>
    </row>
    <row r="300" spans="1:20" ht="15" customHeight="1" thickBot="1" x14ac:dyDescent="0.3">
      <c r="A300" s="171">
        <v>295</v>
      </c>
      <c r="B300" s="23"/>
      <c r="C300" s="35" t="s">
        <v>478</v>
      </c>
      <c r="D300" s="35" t="s">
        <v>479</v>
      </c>
      <c r="E300" s="35" t="s">
        <v>480</v>
      </c>
      <c r="F300" s="117" t="s">
        <v>92</v>
      </c>
      <c r="G300" s="87">
        <v>60000</v>
      </c>
      <c r="H300" s="87">
        <v>3486.68</v>
      </c>
      <c r="I300" s="118">
        <v>25</v>
      </c>
      <c r="J300" s="87">
        <v>1722</v>
      </c>
      <c r="K300" s="118">
        <f t="shared" si="42"/>
        <v>4260</v>
      </c>
      <c r="L300" s="118">
        <f t="shared" si="43"/>
        <v>660.00000000000011</v>
      </c>
      <c r="M300" s="87">
        <v>1824</v>
      </c>
      <c r="N300" s="66">
        <f t="shared" si="44"/>
        <v>4254</v>
      </c>
      <c r="O300" s="67"/>
      <c r="P300" s="66">
        <f t="shared" si="45"/>
        <v>3546</v>
      </c>
      <c r="Q300" s="66">
        <f t="shared" si="46"/>
        <v>7057.68</v>
      </c>
      <c r="R300" s="66">
        <f t="shared" si="47"/>
        <v>9174</v>
      </c>
      <c r="S300" s="66">
        <f t="shared" si="48"/>
        <v>52942.32</v>
      </c>
      <c r="T300" s="97" t="s">
        <v>93</v>
      </c>
    </row>
    <row r="301" spans="1:20" ht="15" customHeight="1" thickBot="1" x14ac:dyDescent="0.3">
      <c r="A301" s="171">
        <v>296</v>
      </c>
      <c r="B301" s="23"/>
      <c r="C301" s="35" t="s">
        <v>482</v>
      </c>
      <c r="D301" s="35" t="s">
        <v>481</v>
      </c>
      <c r="E301" s="35" t="s">
        <v>483</v>
      </c>
      <c r="F301" s="117" t="s">
        <v>92</v>
      </c>
      <c r="G301" s="87">
        <v>80000</v>
      </c>
      <c r="H301" s="87">
        <v>7400.87</v>
      </c>
      <c r="I301" s="118">
        <v>25</v>
      </c>
      <c r="J301" s="87">
        <v>2296</v>
      </c>
      <c r="K301" s="118">
        <f t="shared" si="42"/>
        <v>5679.9999999999991</v>
      </c>
      <c r="L301" s="118">
        <f t="shared" si="43"/>
        <v>880.00000000000011</v>
      </c>
      <c r="M301" s="64">
        <v>2432</v>
      </c>
      <c r="N301" s="66">
        <f t="shared" si="44"/>
        <v>5672</v>
      </c>
      <c r="O301" s="67"/>
      <c r="P301" s="66">
        <f t="shared" si="45"/>
        <v>4728</v>
      </c>
      <c r="Q301" s="66">
        <f t="shared" si="46"/>
        <v>12153.869999999999</v>
      </c>
      <c r="R301" s="66">
        <f t="shared" si="47"/>
        <v>12232</v>
      </c>
      <c r="S301" s="66">
        <f t="shared" si="48"/>
        <v>67846.13</v>
      </c>
      <c r="T301" s="97" t="s">
        <v>93</v>
      </c>
    </row>
    <row r="302" spans="1:20" ht="15.75" thickBot="1" x14ac:dyDescent="0.3">
      <c r="A302" s="171">
        <v>297</v>
      </c>
      <c r="B302" s="23"/>
      <c r="C302" s="35" t="s">
        <v>485</v>
      </c>
      <c r="D302" s="35" t="s">
        <v>484</v>
      </c>
      <c r="E302" s="35" t="s">
        <v>177</v>
      </c>
      <c r="F302" s="117" t="s">
        <v>92</v>
      </c>
      <c r="G302" s="87">
        <v>35000</v>
      </c>
      <c r="H302" s="85">
        <v>0</v>
      </c>
      <c r="I302" s="118">
        <v>25</v>
      </c>
      <c r="J302" s="87">
        <v>1004.5</v>
      </c>
      <c r="K302" s="118">
        <f t="shared" si="42"/>
        <v>2485</v>
      </c>
      <c r="L302" s="118">
        <f t="shared" si="43"/>
        <v>385.00000000000006</v>
      </c>
      <c r="M302" s="64">
        <v>1064</v>
      </c>
      <c r="N302" s="66">
        <f t="shared" si="44"/>
        <v>2481.5</v>
      </c>
      <c r="O302" s="67"/>
      <c r="P302" s="66">
        <f t="shared" si="45"/>
        <v>2068.5</v>
      </c>
      <c r="Q302" s="66">
        <f t="shared" si="46"/>
        <v>2093.5</v>
      </c>
      <c r="R302" s="66">
        <f t="shared" si="47"/>
        <v>5351.5</v>
      </c>
      <c r="S302" s="66">
        <f t="shared" si="48"/>
        <v>32906.5</v>
      </c>
      <c r="T302" s="97" t="s">
        <v>93</v>
      </c>
    </row>
    <row r="303" spans="1:20" ht="15.75" thickBot="1" x14ac:dyDescent="0.3">
      <c r="A303" s="171">
        <v>298</v>
      </c>
      <c r="B303" s="23"/>
      <c r="C303" s="35" t="s">
        <v>486</v>
      </c>
      <c r="D303" s="35" t="s">
        <v>484</v>
      </c>
      <c r="E303" s="35" t="s">
        <v>233</v>
      </c>
      <c r="F303" s="117" t="s">
        <v>92</v>
      </c>
      <c r="G303" s="87">
        <v>110000</v>
      </c>
      <c r="H303" s="139">
        <v>14457.62</v>
      </c>
      <c r="I303" s="118">
        <v>25</v>
      </c>
      <c r="J303" s="87">
        <v>3157</v>
      </c>
      <c r="K303" s="118">
        <f t="shared" si="42"/>
        <v>7809.9999999999991</v>
      </c>
      <c r="L303" s="118">
        <f t="shared" si="43"/>
        <v>1210.0000000000002</v>
      </c>
      <c r="M303" s="64">
        <v>3344</v>
      </c>
      <c r="N303" s="66">
        <f t="shared" si="44"/>
        <v>7799.0000000000009</v>
      </c>
      <c r="O303" s="67"/>
      <c r="P303" s="66">
        <f t="shared" si="45"/>
        <v>6501</v>
      </c>
      <c r="Q303" s="66">
        <f t="shared" si="46"/>
        <v>20983.620000000003</v>
      </c>
      <c r="R303" s="66">
        <f t="shared" si="47"/>
        <v>16819</v>
      </c>
      <c r="S303" s="66">
        <f t="shared" si="48"/>
        <v>89016.38</v>
      </c>
      <c r="T303" s="97" t="s">
        <v>93</v>
      </c>
    </row>
    <row r="304" spans="1:20" ht="15.75" thickBot="1" x14ac:dyDescent="0.3">
      <c r="A304" s="171">
        <v>299</v>
      </c>
      <c r="B304" s="23"/>
      <c r="C304" s="35" t="s">
        <v>487</v>
      </c>
      <c r="D304" s="35" t="s">
        <v>484</v>
      </c>
      <c r="E304" s="35" t="s">
        <v>489</v>
      </c>
      <c r="F304" s="117" t="s">
        <v>92</v>
      </c>
      <c r="G304" s="87">
        <v>67500</v>
      </c>
      <c r="H304" s="87">
        <v>4421.9799999999996</v>
      </c>
      <c r="I304" s="118">
        <v>25</v>
      </c>
      <c r="J304" s="87">
        <v>1937.25</v>
      </c>
      <c r="K304" s="118">
        <f t="shared" si="42"/>
        <v>4792.5</v>
      </c>
      <c r="L304" s="118">
        <f t="shared" si="43"/>
        <v>742.50000000000011</v>
      </c>
      <c r="M304" s="64">
        <v>2052</v>
      </c>
      <c r="N304" s="66">
        <f t="shared" si="44"/>
        <v>4785.75</v>
      </c>
      <c r="O304" s="67"/>
      <c r="P304" s="66">
        <f t="shared" si="45"/>
        <v>3989.25</v>
      </c>
      <c r="Q304" s="66">
        <f t="shared" si="46"/>
        <v>8436.23</v>
      </c>
      <c r="R304" s="66">
        <f t="shared" si="47"/>
        <v>10320.75</v>
      </c>
      <c r="S304" s="66">
        <f t="shared" si="48"/>
        <v>59063.770000000004</v>
      </c>
      <c r="T304" s="97" t="s">
        <v>93</v>
      </c>
    </row>
    <row r="305" spans="1:20" ht="15.75" thickBot="1" x14ac:dyDescent="0.3">
      <c r="A305" s="171">
        <v>300</v>
      </c>
      <c r="B305" s="23"/>
      <c r="C305" s="35" t="s">
        <v>488</v>
      </c>
      <c r="D305" s="35" t="s">
        <v>484</v>
      </c>
      <c r="E305" s="35" t="s">
        <v>232</v>
      </c>
      <c r="F305" s="117" t="s">
        <v>92</v>
      </c>
      <c r="G305" s="87">
        <v>23000</v>
      </c>
      <c r="H305" s="85">
        <v>0</v>
      </c>
      <c r="I305" s="118">
        <v>25</v>
      </c>
      <c r="J305" s="85">
        <v>660.1</v>
      </c>
      <c r="K305" s="118">
        <f t="shared" si="42"/>
        <v>1632.9999999999998</v>
      </c>
      <c r="L305" s="118">
        <f t="shared" si="43"/>
        <v>253.00000000000003</v>
      </c>
      <c r="M305" s="65">
        <v>699.2</v>
      </c>
      <c r="N305" s="66">
        <f t="shared" si="44"/>
        <v>1630.7</v>
      </c>
      <c r="O305" s="67"/>
      <c r="P305" s="66">
        <f t="shared" si="45"/>
        <v>1359.3000000000002</v>
      </c>
      <c r="Q305" s="66">
        <f t="shared" si="46"/>
        <v>1384.3000000000002</v>
      </c>
      <c r="R305" s="66">
        <f t="shared" si="47"/>
        <v>3516.7</v>
      </c>
      <c r="S305" s="66">
        <f t="shared" si="48"/>
        <v>21615.7</v>
      </c>
      <c r="T305" s="97" t="s">
        <v>93</v>
      </c>
    </row>
    <row r="306" spans="1:20" ht="15.75" thickBot="1" x14ac:dyDescent="0.3">
      <c r="A306" s="171">
        <v>301</v>
      </c>
      <c r="B306" s="23"/>
      <c r="C306" s="35" t="s">
        <v>491</v>
      </c>
      <c r="D306" s="35" t="s">
        <v>490</v>
      </c>
      <c r="E306" s="35" t="s">
        <v>496</v>
      </c>
      <c r="F306" s="117" t="s">
        <v>92</v>
      </c>
      <c r="G306" s="87">
        <v>45000</v>
      </c>
      <c r="H306" s="85">
        <v>969.81</v>
      </c>
      <c r="I306" s="118">
        <v>25</v>
      </c>
      <c r="J306" s="87">
        <v>1291.5</v>
      </c>
      <c r="K306" s="118">
        <f t="shared" si="42"/>
        <v>3194.9999999999995</v>
      </c>
      <c r="L306" s="118">
        <f t="shared" si="43"/>
        <v>495.00000000000006</v>
      </c>
      <c r="M306" s="64">
        <v>1368</v>
      </c>
      <c r="N306" s="66">
        <f t="shared" si="44"/>
        <v>3190.5</v>
      </c>
      <c r="O306" s="67"/>
      <c r="P306" s="66">
        <f t="shared" si="45"/>
        <v>2659.5</v>
      </c>
      <c r="Q306" s="66">
        <f t="shared" si="46"/>
        <v>3654.31</v>
      </c>
      <c r="R306" s="66">
        <f t="shared" si="47"/>
        <v>6880.5</v>
      </c>
      <c r="S306" s="66">
        <f t="shared" si="48"/>
        <v>41345.69</v>
      </c>
      <c r="T306" s="97" t="s">
        <v>93</v>
      </c>
    </row>
    <row r="307" spans="1:20" ht="15.75" thickBot="1" x14ac:dyDescent="0.3">
      <c r="A307" s="171">
        <v>302</v>
      </c>
      <c r="B307" s="23"/>
      <c r="C307" s="35" t="s">
        <v>492</v>
      </c>
      <c r="D307" s="35" t="s">
        <v>490</v>
      </c>
      <c r="E307" s="35" t="s">
        <v>496</v>
      </c>
      <c r="F307" s="117" t="s">
        <v>92</v>
      </c>
      <c r="G307" s="87">
        <v>40000</v>
      </c>
      <c r="H307" s="85">
        <v>85.61</v>
      </c>
      <c r="I307" s="118">
        <v>25</v>
      </c>
      <c r="J307" s="87">
        <v>1148</v>
      </c>
      <c r="K307" s="118">
        <f t="shared" si="42"/>
        <v>2839.9999999999995</v>
      </c>
      <c r="L307" s="118">
        <f t="shared" si="43"/>
        <v>440.00000000000006</v>
      </c>
      <c r="M307" s="64">
        <v>1216</v>
      </c>
      <c r="N307" s="66">
        <f t="shared" si="44"/>
        <v>2836</v>
      </c>
      <c r="O307" s="67"/>
      <c r="P307" s="66">
        <f t="shared" si="45"/>
        <v>2364</v>
      </c>
      <c r="Q307" s="66">
        <f t="shared" si="46"/>
        <v>2474.6099999999997</v>
      </c>
      <c r="R307" s="66">
        <f t="shared" si="47"/>
        <v>6116</v>
      </c>
      <c r="S307" s="66">
        <f t="shared" si="48"/>
        <v>37525.39</v>
      </c>
      <c r="T307" s="97" t="s">
        <v>93</v>
      </c>
    </row>
    <row r="308" spans="1:20" ht="15.75" thickBot="1" x14ac:dyDescent="0.3">
      <c r="A308" s="171">
        <v>303</v>
      </c>
      <c r="B308" s="23"/>
      <c r="C308" s="35" t="s">
        <v>493</v>
      </c>
      <c r="D308" s="35" t="s">
        <v>490</v>
      </c>
      <c r="E308" s="35" t="s">
        <v>497</v>
      </c>
      <c r="F308" s="117" t="s">
        <v>92</v>
      </c>
      <c r="G308" s="87">
        <v>45000</v>
      </c>
      <c r="H308" s="85">
        <v>969.81</v>
      </c>
      <c r="I308" s="118">
        <v>25</v>
      </c>
      <c r="J308" s="87">
        <v>1291.5</v>
      </c>
      <c r="K308" s="118">
        <f t="shared" si="42"/>
        <v>3194.9999999999995</v>
      </c>
      <c r="L308" s="118">
        <f t="shared" si="43"/>
        <v>495.00000000000006</v>
      </c>
      <c r="M308" s="64">
        <v>1368</v>
      </c>
      <c r="N308" s="66">
        <f t="shared" si="44"/>
        <v>3190.5</v>
      </c>
      <c r="O308" s="67"/>
      <c r="P308" s="66">
        <f t="shared" si="45"/>
        <v>2659.5</v>
      </c>
      <c r="Q308" s="66">
        <f t="shared" si="46"/>
        <v>3654.31</v>
      </c>
      <c r="R308" s="66">
        <f t="shared" si="47"/>
        <v>6880.5</v>
      </c>
      <c r="S308" s="66">
        <f t="shared" si="48"/>
        <v>41345.69</v>
      </c>
      <c r="T308" s="97" t="s">
        <v>93</v>
      </c>
    </row>
    <row r="309" spans="1:20" ht="15.75" thickBot="1" x14ac:dyDescent="0.3">
      <c r="A309" s="171">
        <v>304</v>
      </c>
      <c r="B309" s="23"/>
      <c r="C309" s="35" t="s">
        <v>494</v>
      </c>
      <c r="D309" s="35" t="s">
        <v>490</v>
      </c>
      <c r="E309" s="35" t="s">
        <v>496</v>
      </c>
      <c r="F309" s="117" t="s">
        <v>92</v>
      </c>
      <c r="G309" s="87">
        <v>40000</v>
      </c>
      <c r="H309" s="85">
        <v>264.13</v>
      </c>
      <c r="I309" s="118">
        <v>25</v>
      </c>
      <c r="J309" s="87">
        <v>1148</v>
      </c>
      <c r="K309" s="118">
        <f t="shared" si="42"/>
        <v>2839.9999999999995</v>
      </c>
      <c r="L309" s="118">
        <f t="shared" si="43"/>
        <v>440.00000000000006</v>
      </c>
      <c r="M309" s="64">
        <v>1216</v>
      </c>
      <c r="N309" s="66">
        <f t="shared" si="44"/>
        <v>2836</v>
      </c>
      <c r="O309" s="67"/>
      <c r="P309" s="66">
        <f t="shared" si="45"/>
        <v>2364</v>
      </c>
      <c r="Q309" s="66">
        <f t="shared" si="46"/>
        <v>2653.13</v>
      </c>
      <c r="R309" s="66">
        <f t="shared" si="47"/>
        <v>6116</v>
      </c>
      <c r="S309" s="66">
        <f t="shared" si="48"/>
        <v>37346.870000000003</v>
      </c>
      <c r="T309" s="97" t="s">
        <v>93</v>
      </c>
    </row>
    <row r="310" spans="1:20" ht="15.75" thickBot="1" x14ac:dyDescent="0.3">
      <c r="A310" s="171">
        <v>305</v>
      </c>
      <c r="B310" s="23"/>
      <c r="C310" s="35" t="s">
        <v>495</v>
      </c>
      <c r="D310" s="35" t="s">
        <v>490</v>
      </c>
      <c r="E310" s="35" t="s">
        <v>84</v>
      </c>
      <c r="F310" s="117" t="s">
        <v>92</v>
      </c>
      <c r="G310" s="87">
        <v>25000</v>
      </c>
      <c r="H310" s="85">
        <v>0</v>
      </c>
      <c r="I310" s="118">
        <v>25</v>
      </c>
      <c r="J310" s="85">
        <v>717.5</v>
      </c>
      <c r="K310" s="118">
        <f t="shared" si="42"/>
        <v>1774.9999999999998</v>
      </c>
      <c r="L310" s="118">
        <f t="shared" si="43"/>
        <v>275</v>
      </c>
      <c r="M310" s="65">
        <v>760</v>
      </c>
      <c r="N310" s="66">
        <f t="shared" si="44"/>
        <v>1772.5000000000002</v>
      </c>
      <c r="O310" s="67"/>
      <c r="P310" s="66">
        <f t="shared" si="45"/>
        <v>1477.5</v>
      </c>
      <c r="Q310" s="66">
        <f t="shared" si="46"/>
        <v>1502.5</v>
      </c>
      <c r="R310" s="66">
        <f t="shared" si="47"/>
        <v>3822.5</v>
      </c>
      <c r="S310" s="66">
        <f t="shared" si="48"/>
        <v>23497.5</v>
      </c>
      <c r="T310" s="97" t="s">
        <v>93</v>
      </c>
    </row>
    <row r="311" spans="1:20" ht="15.75" thickBot="1" x14ac:dyDescent="0.3">
      <c r="A311" s="171">
        <v>306</v>
      </c>
      <c r="B311" s="23"/>
      <c r="C311" s="35" t="s">
        <v>498</v>
      </c>
      <c r="D311" s="35" t="s">
        <v>504</v>
      </c>
      <c r="E311" s="35" t="s">
        <v>505</v>
      </c>
      <c r="F311" s="117" t="s">
        <v>92</v>
      </c>
      <c r="G311" s="87">
        <v>45000</v>
      </c>
      <c r="H311" s="87">
        <v>1148.33</v>
      </c>
      <c r="I311" s="118">
        <v>25</v>
      </c>
      <c r="J311" s="87">
        <v>1291.5</v>
      </c>
      <c r="K311" s="118">
        <f t="shared" si="42"/>
        <v>3194.9999999999995</v>
      </c>
      <c r="L311" s="118">
        <f t="shared" si="43"/>
        <v>495.00000000000006</v>
      </c>
      <c r="M311" s="64">
        <v>1368</v>
      </c>
      <c r="N311" s="66">
        <f t="shared" si="44"/>
        <v>3190.5</v>
      </c>
      <c r="O311" s="67"/>
      <c r="P311" s="66">
        <f t="shared" si="45"/>
        <v>2659.5</v>
      </c>
      <c r="Q311" s="66">
        <f t="shared" si="46"/>
        <v>3832.83</v>
      </c>
      <c r="R311" s="66">
        <f t="shared" si="47"/>
        <v>6880.5</v>
      </c>
      <c r="S311" s="66">
        <f t="shared" si="48"/>
        <v>41167.17</v>
      </c>
      <c r="T311" s="97" t="s">
        <v>93</v>
      </c>
    </row>
    <row r="312" spans="1:20" ht="15.75" thickBot="1" x14ac:dyDescent="0.3">
      <c r="A312" s="171">
        <v>307</v>
      </c>
      <c r="B312" s="23"/>
      <c r="C312" s="35" t="s">
        <v>499</v>
      </c>
      <c r="D312" s="35" t="s">
        <v>504</v>
      </c>
      <c r="E312" s="35" t="s">
        <v>496</v>
      </c>
      <c r="F312" s="117" t="s">
        <v>92</v>
      </c>
      <c r="G312" s="87">
        <v>45000</v>
      </c>
      <c r="H312" s="87">
        <v>1148.33</v>
      </c>
      <c r="I312" s="118">
        <v>25</v>
      </c>
      <c r="J312" s="87">
        <v>1291.5</v>
      </c>
      <c r="K312" s="118">
        <f t="shared" si="42"/>
        <v>3194.9999999999995</v>
      </c>
      <c r="L312" s="118">
        <f t="shared" si="43"/>
        <v>495.00000000000006</v>
      </c>
      <c r="M312" s="64">
        <v>1368</v>
      </c>
      <c r="N312" s="66">
        <f t="shared" si="44"/>
        <v>3190.5</v>
      </c>
      <c r="O312" s="67"/>
      <c r="P312" s="66">
        <f t="shared" si="45"/>
        <v>2659.5</v>
      </c>
      <c r="Q312" s="66">
        <f t="shared" si="46"/>
        <v>3832.83</v>
      </c>
      <c r="R312" s="66">
        <f t="shared" si="47"/>
        <v>6880.5</v>
      </c>
      <c r="S312" s="66">
        <f t="shared" si="48"/>
        <v>41167.17</v>
      </c>
      <c r="T312" s="97" t="s">
        <v>93</v>
      </c>
    </row>
    <row r="313" spans="1:20" ht="15.75" thickBot="1" x14ac:dyDescent="0.3">
      <c r="A313" s="171">
        <v>308</v>
      </c>
      <c r="B313" s="23"/>
      <c r="C313" s="35" t="s">
        <v>500</v>
      </c>
      <c r="D313" s="35" t="s">
        <v>504</v>
      </c>
      <c r="E313" s="35" t="s">
        <v>505</v>
      </c>
      <c r="F313" s="117" t="s">
        <v>92</v>
      </c>
      <c r="G313" s="87">
        <v>60000</v>
      </c>
      <c r="H313" s="87">
        <v>3248.65</v>
      </c>
      <c r="I313" s="118">
        <v>25</v>
      </c>
      <c r="J313" s="87">
        <v>1722</v>
      </c>
      <c r="K313" s="118">
        <f t="shared" si="42"/>
        <v>4260</v>
      </c>
      <c r="L313" s="118">
        <f t="shared" si="43"/>
        <v>660.00000000000011</v>
      </c>
      <c r="M313" s="64">
        <v>1824</v>
      </c>
      <c r="N313" s="66">
        <f t="shared" si="44"/>
        <v>4254</v>
      </c>
      <c r="O313" s="67"/>
      <c r="P313" s="66">
        <f t="shared" si="45"/>
        <v>3546</v>
      </c>
      <c r="Q313" s="66">
        <f t="shared" si="46"/>
        <v>6819.65</v>
      </c>
      <c r="R313" s="66">
        <f t="shared" si="47"/>
        <v>9174</v>
      </c>
      <c r="S313" s="66">
        <f t="shared" si="48"/>
        <v>53180.35</v>
      </c>
      <c r="T313" s="97" t="s">
        <v>93</v>
      </c>
    </row>
    <row r="314" spans="1:20" ht="15.75" thickBot="1" x14ac:dyDescent="0.3">
      <c r="A314" s="171">
        <v>309</v>
      </c>
      <c r="B314" s="23"/>
      <c r="C314" s="35" t="s">
        <v>501</v>
      </c>
      <c r="D314" s="35" t="s">
        <v>504</v>
      </c>
      <c r="E314" s="35" t="s">
        <v>505</v>
      </c>
      <c r="F314" s="117" t="s">
        <v>92</v>
      </c>
      <c r="G314" s="87">
        <v>60000</v>
      </c>
      <c r="H314" s="87">
        <v>3486.68</v>
      </c>
      <c r="I314" s="118">
        <v>25</v>
      </c>
      <c r="J314" s="87">
        <v>1722</v>
      </c>
      <c r="K314" s="118">
        <f t="shared" si="42"/>
        <v>4260</v>
      </c>
      <c r="L314" s="118">
        <f t="shared" si="43"/>
        <v>660.00000000000011</v>
      </c>
      <c r="M314" s="64">
        <v>1824</v>
      </c>
      <c r="N314" s="66">
        <f t="shared" si="44"/>
        <v>4254</v>
      </c>
      <c r="O314" s="67"/>
      <c r="P314" s="66">
        <f t="shared" si="45"/>
        <v>3546</v>
      </c>
      <c r="Q314" s="66">
        <f t="shared" si="46"/>
        <v>7057.68</v>
      </c>
      <c r="R314" s="66">
        <f t="shared" si="47"/>
        <v>9174</v>
      </c>
      <c r="S314" s="66">
        <f t="shared" si="48"/>
        <v>52942.32</v>
      </c>
      <c r="T314" s="97" t="s">
        <v>93</v>
      </c>
    </row>
    <row r="315" spans="1:20" ht="15.75" thickBot="1" x14ac:dyDescent="0.3">
      <c r="A315" s="171">
        <v>310</v>
      </c>
      <c r="B315" s="23"/>
      <c r="C315" s="35" t="s">
        <v>502</v>
      </c>
      <c r="D315" s="35" t="s">
        <v>504</v>
      </c>
      <c r="E315" s="35" t="s">
        <v>506</v>
      </c>
      <c r="F315" s="117" t="s">
        <v>92</v>
      </c>
      <c r="G315" s="87">
        <v>75000</v>
      </c>
      <c r="H315" s="87">
        <v>6309.38</v>
      </c>
      <c r="I315" s="118">
        <v>25</v>
      </c>
      <c r="J315" s="87">
        <v>2152.5</v>
      </c>
      <c r="K315" s="118">
        <f t="shared" si="42"/>
        <v>5324.9999999999991</v>
      </c>
      <c r="L315" s="118">
        <f t="shared" si="43"/>
        <v>825.00000000000011</v>
      </c>
      <c r="M315" s="64">
        <v>2280</v>
      </c>
      <c r="N315" s="66">
        <f t="shared" si="44"/>
        <v>5317.5</v>
      </c>
      <c r="O315" s="67"/>
      <c r="P315" s="66">
        <f t="shared" si="45"/>
        <v>4432.5</v>
      </c>
      <c r="Q315" s="66">
        <f t="shared" si="46"/>
        <v>10766.880000000001</v>
      </c>
      <c r="R315" s="66">
        <f t="shared" si="47"/>
        <v>11467.5</v>
      </c>
      <c r="S315" s="66">
        <f t="shared" si="48"/>
        <v>64233.119999999995</v>
      </c>
      <c r="T315" s="97" t="s">
        <v>93</v>
      </c>
    </row>
    <row r="316" spans="1:20" ht="15.75" thickBot="1" x14ac:dyDescent="0.3">
      <c r="A316" s="171">
        <v>311</v>
      </c>
      <c r="B316" s="23"/>
      <c r="C316" s="35" t="s">
        <v>503</v>
      </c>
      <c r="D316" s="35" t="s">
        <v>504</v>
      </c>
      <c r="E316" s="35" t="s">
        <v>507</v>
      </c>
      <c r="F316" s="117" t="s">
        <v>92</v>
      </c>
      <c r="G316" s="87">
        <v>44000</v>
      </c>
      <c r="H316" s="87">
        <v>1007.19</v>
      </c>
      <c r="I316" s="118">
        <v>25</v>
      </c>
      <c r="J316" s="87">
        <v>1262.8</v>
      </c>
      <c r="K316" s="118">
        <f t="shared" si="42"/>
        <v>3123.9999999999995</v>
      </c>
      <c r="L316" s="118">
        <f t="shared" si="43"/>
        <v>484.00000000000006</v>
      </c>
      <c r="M316" s="64">
        <v>1337.6</v>
      </c>
      <c r="N316" s="66">
        <f t="shared" si="44"/>
        <v>3119.6000000000004</v>
      </c>
      <c r="O316" s="67"/>
      <c r="P316" s="66">
        <f t="shared" si="45"/>
        <v>2600.3999999999996</v>
      </c>
      <c r="Q316" s="66">
        <f t="shared" si="46"/>
        <v>3632.5899999999997</v>
      </c>
      <c r="R316" s="66">
        <f t="shared" si="47"/>
        <v>6727.6</v>
      </c>
      <c r="S316" s="66">
        <f t="shared" si="48"/>
        <v>40367.410000000003</v>
      </c>
      <c r="T316" s="97" t="s">
        <v>93</v>
      </c>
    </row>
    <row r="317" spans="1:20" ht="15.75" thickBot="1" x14ac:dyDescent="0.3">
      <c r="A317" s="171">
        <v>312</v>
      </c>
      <c r="B317" s="23"/>
      <c r="C317" s="35" t="s">
        <v>509</v>
      </c>
      <c r="D317" s="35" t="s">
        <v>508</v>
      </c>
      <c r="E317" s="35" t="s">
        <v>516</v>
      </c>
      <c r="F317" s="117" t="s">
        <v>92</v>
      </c>
      <c r="G317" s="87">
        <v>26250</v>
      </c>
      <c r="H317" s="85">
        <v>0</v>
      </c>
      <c r="I317" s="118">
        <v>25</v>
      </c>
      <c r="J317" s="85">
        <v>753.38</v>
      </c>
      <c r="K317" s="118">
        <f t="shared" si="42"/>
        <v>1863.7499999999998</v>
      </c>
      <c r="L317" s="118">
        <f t="shared" si="43"/>
        <v>288.75000000000006</v>
      </c>
      <c r="M317" s="65">
        <v>798</v>
      </c>
      <c r="N317" s="66">
        <f t="shared" si="44"/>
        <v>1861.1250000000002</v>
      </c>
      <c r="O317" s="67"/>
      <c r="P317" s="66">
        <f t="shared" si="45"/>
        <v>1551.38</v>
      </c>
      <c r="Q317" s="66">
        <f t="shared" si="46"/>
        <v>1576.38</v>
      </c>
      <c r="R317" s="66">
        <f t="shared" si="47"/>
        <v>4013.625</v>
      </c>
      <c r="S317" s="66">
        <f t="shared" si="48"/>
        <v>24673.62</v>
      </c>
      <c r="T317" s="97" t="s">
        <v>93</v>
      </c>
    </row>
    <row r="318" spans="1:20" ht="15.75" thickBot="1" x14ac:dyDescent="0.3">
      <c r="A318" s="171">
        <v>313</v>
      </c>
      <c r="B318" s="23"/>
      <c r="C318" s="35" t="s">
        <v>510</v>
      </c>
      <c r="D318" s="35" t="s">
        <v>508</v>
      </c>
      <c r="E318" s="35" t="s">
        <v>201</v>
      </c>
      <c r="F318" s="117" t="s">
        <v>92</v>
      </c>
      <c r="G318" s="87">
        <v>65000</v>
      </c>
      <c r="H318" s="87">
        <v>4189.55</v>
      </c>
      <c r="I318" s="118">
        <v>25</v>
      </c>
      <c r="J318" s="87">
        <v>1865.5</v>
      </c>
      <c r="K318" s="118">
        <f t="shared" si="42"/>
        <v>4615</v>
      </c>
      <c r="L318" s="118">
        <f t="shared" si="43"/>
        <v>715.00000000000011</v>
      </c>
      <c r="M318" s="64">
        <v>1976</v>
      </c>
      <c r="N318" s="66">
        <f t="shared" si="44"/>
        <v>4608.5</v>
      </c>
      <c r="O318" s="67"/>
      <c r="P318" s="66">
        <f t="shared" si="45"/>
        <v>3841.5</v>
      </c>
      <c r="Q318" s="66">
        <f t="shared" si="46"/>
        <v>8056.05</v>
      </c>
      <c r="R318" s="66">
        <f t="shared" si="47"/>
        <v>9938.5</v>
      </c>
      <c r="S318" s="66">
        <f t="shared" si="48"/>
        <v>56943.95</v>
      </c>
      <c r="T318" s="97" t="s">
        <v>93</v>
      </c>
    </row>
    <row r="319" spans="1:20" ht="15.75" thickBot="1" x14ac:dyDescent="0.3">
      <c r="A319" s="171">
        <v>314</v>
      </c>
      <c r="B319" s="23"/>
      <c r="C319" s="35" t="s">
        <v>511</v>
      </c>
      <c r="D319" s="35" t="s">
        <v>508</v>
      </c>
      <c r="E319" s="35" t="s">
        <v>517</v>
      </c>
      <c r="F319" s="117" t="s">
        <v>92</v>
      </c>
      <c r="G319" s="87">
        <v>43000</v>
      </c>
      <c r="H319" s="85">
        <v>866.06</v>
      </c>
      <c r="I319" s="118">
        <v>25</v>
      </c>
      <c r="J319" s="87">
        <v>1234.0999999999999</v>
      </c>
      <c r="K319" s="118">
        <f t="shared" si="42"/>
        <v>3052.9999999999995</v>
      </c>
      <c r="L319" s="118">
        <f t="shared" si="43"/>
        <v>473.00000000000006</v>
      </c>
      <c r="M319" s="64">
        <v>1307.2</v>
      </c>
      <c r="N319" s="66">
        <f t="shared" si="44"/>
        <v>3048.7000000000003</v>
      </c>
      <c r="O319" s="67"/>
      <c r="P319" s="66">
        <f t="shared" si="45"/>
        <v>2541.3000000000002</v>
      </c>
      <c r="Q319" s="66">
        <f t="shared" si="46"/>
        <v>3432.3599999999997</v>
      </c>
      <c r="R319" s="66">
        <f t="shared" si="47"/>
        <v>6574.7</v>
      </c>
      <c r="S319" s="66">
        <f t="shared" si="48"/>
        <v>39567.64</v>
      </c>
      <c r="T319" s="97" t="s">
        <v>93</v>
      </c>
    </row>
    <row r="320" spans="1:20" ht="15.75" thickBot="1" x14ac:dyDescent="0.3">
      <c r="A320" s="171">
        <v>315</v>
      </c>
      <c r="B320" s="23"/>
      <c r="C320" s="35" t="s">
        <v>512</v>
      </c>
      <c r="D320" s="35" t="s">
        <v>508</v>
      </c>
      <c r="E320" s="35" t="s">
        <v>518</v>
      </c>
      <c r="F320" s="117" t="s">
        <v>92</v>
      </c>
      <c r="G320" s="87">
        <v>25200</v>
      </c>
      <c r="H320" s="85">
        <v>0</v>
      </c>
      <c r="I320" s="118">
        <v>25</v>
      </c>
      <c r="J320" s="85">
        <v>723.24</v>
      </c>
      <c r="K320" s="118">
        <f t="shared" si="42"/>
        <v>1789.1999999999998</v>
      </c>
      <c r="L320" s="118">
        <f t="shared" si="43"/>
        <v>277.20000000000005</v>
      </c>
      <c r="M320" s="65">
        <v>766.08</v>
      </c>
      <c r="N320" s="66">
        <f t="shared" si="44"/>
        <v>1786.68</v>
      </c>
      <c r="O320" s="67"/>
      <c r="P320" s="66">
        <f t="shared" si="45"/>
        <v>1489.3200000000002</v>
      </c>
      <c r="Q320" s="66">
        <f t="shared" si="46"/>
        <v>1514.3200000000002</v>
      </c>
      <c r="R320" s="66">
        <f t="shared" si="47"/>
        <v>3853.08</v>
      </c>
      <c r="S320" s="66">
        <f t="shared" si="48"/>
        <v>23685.68</v>
      </c>
      <c r="T320" s="97" t="s">
        <v>93</v>
      </c>
    </row>
    <row r="321" spans="1:20" ht="15.75" thickBot="1" x14ac:dyDescent="0.3">
      <c r="A321" s="171">
        <v>316</v>
      </c>
      <c r="B321" s="23"/>
      <c r="C321" s="35" t="s">
        <v>513</v>
      </c>
      <c r="D321" s="35" t="s">
        <v>508</v>
      </c>
      <c r="E321" s="35" t="s">
        <v>516</v>
      </c>
      <c r="F321" s="117" t="s">
        <v>92</v>
      </c>
      <c r="G321" s="87">
        <v>45000</v>
      </c>
      <c r="H321" s="87">
        <v>1148.33</v>
      </c>
      <c r="I321" s="118">
        <v>25</v>
      </c>
      <c r="J321" s="87">
        <v>1291.5</v>
      </c>
      <c r="K321" s="118">
        <f t="shared" si="42"/>
        <v>3194.9999999999995</v>
      </c>
      <c r="L321" s="118">
        <f t="shared" si="43"/>
        <v>495.00000000000006</v>
      </c>
      <c r="M321" s="64">
        <v>1368</v>
      </c>
      <c r="N321" s="66">
        <f t="shared" si="44"/>
        <v>3190.5</v>
      </c>
      <c r="O321" s="67"/>
      <c r="P321" s="66">
        <f t="shared" si="45"/>
        <v>2659.5</v>
      </c>
      <c r="Q321" s="66">
        <f t="shared" si="46"/>
        <v>3832.83</v>
      </c>
      <c r="R321" s="66">
        <f t="shared" si="47"/>
        <v>6880.5</v>
      </c>
      <c r="S321" s="66">
        <f t="shared" si="48"/>
        <v>41167.17</v>
      </c>
      <c r="T321" s="97" t="s">
        <v>93</v>
      </c>
    </row>
    <row r="322" spans="1:20" ht="15.75" thickBot="1" x14ac:dyDescent="0.3">
      <c r="A322" s="171">
        <v>317</v>
      </c>
      <c r="B322" s="23"/>
      <c r="C322" s="35" t="s">
        <v>514</v>
      </c>
      <c r="D322" s="35" t="s">
        <v>508</v>
      </c>
      <c r="E322" s="35" t="s">
        <v>516</v>
      </c>
      <c r="F322" s="117" t="s">
        <v>92</v>
      </c>
      <c r="G322" s="87">
        <v>28350</v>
      </c>
      <c r="H322" s="85">
        <v>0</v>
      </c>
      <c r="I322" s="118">
        <v>25</v>
      </c>
      <c r="J322" s="85">
        <v>813.65</v>
      </c>
      <c r="K322" s="118">
        <f t="shared" si="42"/>
        <v>2012.85</v>
      </c>
      <c r="L322" s="118">
        <f t="shared" si="43"/>
        <v>311.85000000000002</v>
      </c>
      <c r="M322" s="65">
        <v>861.84</v>
      </c>
      <c r="N322" s="66">
        <f t="shared" si="44"/>
        <v>2010.0150000000001</v>
      </c>
      <c r="O322" s="67"/>
      <c r="P322" s="66">
        <f t="shared" si="45"/>
        <v>1675.49</v>
      </c>
      <c r="Q322" s="66">
        <f t="shared" si="46"/>
        <v>1700.49</v>
      </c>
      <c r="R322" s="66">
        <f t="shared" si="47"/>
        <v>4334.7150000000001</v>
      </c>
      <c r="S322" s="66">
        <f t="shared" si="48"/>
        <v>26649.51</v>
      </c>
      <c r="T322" s="97" t="s">
        <v>93</v>
      </c>
    </row>
    <row r="323" spans="1:20" ht="15.75" thickBot="1" x14ac:dyDescent="0.3">
      <c r="A323" s="171">
        <v>318</v>
      </c>
      <c r="B323" s="23"/>
      <c r="C323" s="35" t="s">
        <v>515</v>
      </c>
      <c r="D323" s="35" t="s">
        <v>508</v>
      </c>
      <c r="E323" s="35" t="s">
        <v>516</v>
      </c>
      <c r="F323" s="117" t="s">
        <v>92</v>
      </c>
      <c r="G323" s="87">
        <v>27300</v>
      </c>
      <c r="H323" s="85">
        <v>0</v>
      </c>
      <c r="I323" s="118">
        <v>25</v>
      </c>
      <c r="J323" s="85">
        <v>783.51</v>
      </c>
      <c r="K323" s="118">
        <f t="shared" si="42"/>
        <v>1938.2999999999997</v>
      </c>
      <c r="L323" s="118">
        <f t="shared" si="43"/>
        <v>300.3</v>
      </c>
      <c r="M323" s="65">
        <v>829.92</v>
      </c>
      <c r="N323" s="66">
        <f t="shared" si="44"/>
        <v>1935.5700000000002</v>
      </c>
      <c r="O323" s="67"/>
      <c r="P323" s="66">
        <f t="shared" si="45"/>
        <v>1613.4299999999998</v>
      </c>
      <c r="Q323" s="66">
        <f t="shared" si="46"/>
        <v>1638.4299999999998</v>
      </c>
      <c r="R323" s="66">
        <f t="shared" si="47"/>
        <v>4174.17</v>
      </c>
      <c r="S323" s="66">
        <f t="shared" si="48"/>
        <v>25661.57</v>
      </c>
      <c r="T323" s="97" t="s">
        <v>93</v>
      </c>
    </row>
    <row r="324" spans="1:20" ht="15.75" thickBot="1" x14ac:dyDescent="0.3">
      <c r="A324" s="171">
        <v>319</v>
      </c>
      <c r="B324" s="23"/>
      <c r="C324" s="35" t="s">
        <v>520</v>
      </c>
      <c r="D324" s="35" t="s">
        <v>519</v>
      </c>
      <c r="E324" s="35" t="s">
        <v>84</v>
      </c>
      <c r="F324" s="117" t="s">
        <v>92</v>
      </c>
      <c r="G324" s="87">
        <v>35000</v>
      </c>
      <c r="H324" s="85">
        <v>0</v>
      </c>
      <c r="I324" s="118">
        <v>25</v>
      </c>
      <c r="J324" s="87">
        <v>1004.5</v>
      </c>
      <c r="K324" s="118">
        <f t="shared" si="42"/>
        <v>2485</v>
      </c>
      <c r="L324" s="118">
        <f t="shared" si="43"/>
        <v>385.00000000000006</v>
      </c>
      <c r="M324" s="64">
        <v>1064</v>
      </c>
      <c r="N324" s="66">
        <f t="shared" si="44"/>
        <v>2481.5</v>
      </c>
      <c r="O324" s="67"/>
      <c r="P324" s="66">
        <f t="shared" si="45"/>
        <v>2068.5</v>
      </c>
      <c r="Q324" s="66">
        <f t="shared" si="46"/>
        <v>2093.5</v>
      </c>
      <c r="R324" s="66">
        <f t="shared" si="47"/>
        <v>5351.5</v>
      </c>
      <c r="S324" s="66">
        <f t="shared" si="48"/>
        <v>32906.5</v>
      </c>
      <c r="T324" s="97" t="s">
        <v>93</v>
      </c>
    </row>
    <row r="325" spans="1:20" ht="15.75" thickBot="1" x14ac:dyDescent="0.3">
      <c r="A325" s="171">
        <v>320</v>
      </c>
      <c r="B325" s="116"/>
      <c r="C325" s="35" t="s">
        <v>524</v>
      </c>
      <c r="D325" s="35" t="s">
        <v>523</v>
      </c>
      <c r="E325" s="35" t="s">
        <v>177</v>
      </c>
      <c r="F325" s="117" t="s">
        <v>92</v>
      </c>
      <c r="G325" s="87">
        <v>40000</v>
      </c>
      <c r="H325" s="85">
        <v>442.65</v>
      </c>
      <c r="I325" s="118">
        <v>25</v>
      </c>
      <c r="J325" s="139">
        <v>1148</v>
      </c>
      <c r="K325" s="118">
        <f t="shared" si="42"/>
        <v>2839.9999999999995</v>
      </c>
      <c r="L325" s="118">
        <f t="shared" si="43"/>
        <v>440.00000000000006</v>
      </c>
      <c r="M325" s="139">
        <v>1216</v>
      </c>
      <c r="N325" s="118">
        <f t="shared" si="44"/>
        <v>2836</v>
      </c>
      <c r="O325" s="67"/>
      <c r="P325" s="118">
        <f t="shared" si="45"/>
        <v>2364</v>
      </c>
      <c r="Q325" s="66">
        <f t="shared" si="46"/>
        <v>2831.65</v>
      </c>
      <c r="R325" s="118">
        <f t="shared" si="47"/>
        <v>6116</v>
      </c>
      <c r="S325" s="118">
        <f t="shared" si="48"/>
        <v>37168.35</v>
      </c>
      <c r="T325" s="174" t="s">
        <v>93</v>
      </c>
    </row>
    <row r="326" spans="1:20" x14ac:dyDescent="0.25">
      <c r="A326" s="171">
        <v>321</v>
      </c>
      <c r="B326" s="116"/>
      <c r="C326" s="35" t="s">
        <v>525</v>
      </c>
      <c r="D326" s="35" t="s">
        <v>523</v>
      </c>
      <c r="E326" s="35" t="s">
        <v>643</v>
      </c>
      <c r="F326" s="117" t="s">
        <v>92</v>
      </c>
      <c r="G326" s="87">
        <v>31500</v>
      </c>
      <c r="H326" s="85">
        <v>0</v>
      </c>
      <c r="I326" s="118">
        <v>25</v>
      </c>
      <c r="J326" s="85">
        <v>904.05</v>
      </c>
      <c r="K326" s="118">
        <f t="shared" si="42"/>
        <v>2236.5</v>
      </c>
      <c r="L326" s="118">
        <f t="shared" si="43"/>
        <v>346.50000000000006</v>
      </c>
      <c r="M326" s="85">
        <v>957.6</v>
      </c>
      <c r="N326" s="118">
        <f t="shared" si="44"/>
        <v>2233.3500000000004</v>
      </c>
      <c r="O326" s="67"/>
      <c r="P326" s="118">
        <f t="shared" si="45"/>
        <v>1861.65</v>
      </c>
      <c r="Q326" s="66">
        <f t="shared" si="46"/>
        <v>1886.65</v>
      </c>
      <c r="R326" s="118">
        <f t="shared" si="47"/>
        <v>4816.3500000000004</v>
      </c>
      <c r="S326" s="118">
        <f t="shared" si="48"/>
        <v>29613.35</v>
      </c>
      <c r="T326" s="174" t="s">
        <v>93</v>
      </c>
    </row>
    <row r="327" spans="1:20" ht="15.75" thickBot="1" x14ac:dyDescent="0.3">
      <c r="A327" s="171">
        <v>322</v>
      </c>
      <c r="B327" s="35"/>
      <c r="C327" s="35" t="s">
        <v>1315</v>
      </c>
      <c r="D327" s="35" t="s">
        <v>523</v>
      </c>
      <c r="E327" s="35" t="s">
        <v>84</v>
      </c>
      <c r="F327" s="117" t="s">
        <v>92</v>
      </c>
      <c r="G327" s="157">
        <v>29400</v>
      </c>
      <c r="H327" s="35">
        <v>0</v>
      </c>
      <c r="I327" s="119">
        <v>25</v>
      </c>
      <c r="J327" s="35">
        <v>843.78</v>
      </c>
      <c r="K327" s="119">
        <f t="shared" si="42"/>
        <v>2087.3999999999996</v>
      </c>
      <c r="L327" s="119">
        <f t="shared" si="43"/>
        <v>323.40000000000003</v>
      </c>
      <c r="M327" s="35">
        <v>893.76</v>
      </c>
      <c r="N327" s="119">
        <f t="shared" si="44"/>
        <v>2084.46</v>
      </c>
      <c r="O327" s="54"/>
      <c r="P327" s="119">
        <f t="shared" si="45"/>
        <v>1737.54</v>
      </c>
      <c r="Q327" s="66">
        <f t="shared" si="46"/>
        <v>1762.54</v>
      </c>
      <c r="R327" s="119">
        <f t="shared" si="47"/>
        <v>4495.26</v>
      </c>
      <c r="S327" s="119">
        <f t="shared" si="48"/>
        <v>27637.46</v>
      </c>
      <c r="T327" s="174" t="s">
        <v>93</v>
      </c>
    </row>
    <row r="328" spans="1:20" ht="15.75" thickBot="1" x14ac:dyDescent="0.3">
      <c r="A328" s="171">
        <v>323</v>
      </c>
      <c r="B328" s="116"/>
      <c r="C328" s="35" t="s">
        <v>526</v>
      </c>
      <c r="D328" s="35" t="s">
        <v>523</v>
      </c>
      <c r="E328" s="35" t="s">
        <v>172</v>
      </c>
      <c r="F328" s="117" t="s">
        <v>92</v>
      </c>
      <c r="G328" s="87">
        <v>50000</v>
      </c>
      <c r="H328" s="87">
        <v>1854</v>
      </c>
      <c r="I328" s="118">
        <v>25</v>
      </c>
      <c r="J328" s="87">
        <v>1435</v>
      </c>
      <c r="K328" s="118">
        <f t="shared" si="42"/>
        <v>3549.9999999999995</v>
      </c>
      <c r="L328" s="118">
        <f t="shared" si="43"/>
        <v>550</v>
      </c>
      <c r="M328" s="87">
        <v>1520</v>
      </c>
      <c r="N328" s="118">
        <f t="shared" si="44"/>
        <v>3545.0000000000005</v>
      </c>
      <c r="O328" s="67"/>
      <c r="P328" s="118">
        <f t="shared" si="45"/>
        <v>2955</v>
      </c>
      <c r="Q328" s="66">
        <f t="shared" si="46"/>
        <v>4834</v>
      </c>
      <c r="R328" s="118">
        <f t="shared" si="47"/>
        <v>7645</v>
      </c>
      <c r="S328" s="118">
        <f t="shared" si="48"/>
        <v>45166</v>
      </c>
      <c r="T328" s="174" t="s">
        <v>93</v>
      </c>
    </row>
    <row r="329" spans="1:20" ht="15.75" thickBot="1" x14ac:dyDescent="0.3">
      <c r="A329" s="171">
        <v>324</v>
      </c>
      <c r="B329" s="116"/>
      <c r="C329" s="35" t="s">
        <v>527</v>
      </c>
      <c r="D329" s="35" t="s">
        <v>523</v>
      </c>
      <c r="E329" s="35" t="s">
        <v>124</v>
      </c>
      <c r="F329" s="117" t="s">
        <v>92</v>
      </c>
      <c r="G329" s="87">
        <v>16500</v>
      </c>
      <c r="H329" s="85">
        <v>0</v>
      </c>
      <c r="I329" s="118">
        <v>25</v>
      </c>
      <c r="J329" s="85">
        <v>473.55</v>
      </c>
      <c r="K329" s="118">
        <f t="shared" si="42"/>
        <v>1171.5</v>
      </c>
      <c r="L329" s="118">
        <f t="shared" si="43"/>
        <v>181.50000000000003</v>
      </c>
      <c r="M329" s="85">
        <v>501.6</v>
      </c>
      <c r="N329" s="118">
        <f t="shared" si="44"/>
        <v>1169.8500000000001</v>
      </c>
      <c r="O329" s="67"/>
      <c r="P329" s="118">
        <f t="shared" si="45"/>
        <v>975.15000000000009</v>
      </c>
      <c r="Q329" s="66">
        <f t="shared" si="46"/>
        <v>1000.1500000000001</v>
      </c>
      <c r="R329" s="118">
        <f t="shared" si="47"/>
        <v>2522.8500000000004</v>
      </c>
      <c r="S329" s="118">
        <f t="shared" si="48"/>
        <v>15499.85</v>
      </c>
      <c r="T329" s="174" t="s">
        <v>93</v>
      </c>
    </row>
    <row r="330" spans="1:20" ht="15.75" thickBot="1" x14ac:dyDescent="0.3">
      <c r="A330" s="171">
        <v>325</v>
      </c>
      <c r="B330" s="116"/>
      <c r="C330" s="35" t="s">
        <v>528</v>
      </c>
      <c r="D330" s="35" t="s">
        <v>523</v>
      </c>
      <c r="E330" s="35" t="s">
        <v>644</v>
      </c>
      <c r="F330" s="117" t="s">
        <v>92</v>
      </c>
      <c r="G330" s="87">
        <v>155000</v>
      </c>
      <c r="H330" s="87">
        <v>25196.11</v>
      </c>
      <c r="I330" s="118">
        <v>25</v>
      </c>
      <c r="J330" s="87">
        <v>4448.5</v>
      </c>
      <c r="K330" s="118">
        <f t="shared" si="42"/>
        <v>11004.999999999998</v>
      </c>
      <c r="L330" s="118">
        <f t="shared" si="43"/>
        <v>1705.0000000000002</v>
      </c>
      <c r="M330" s="87">
        <v>4098.53</v>
      </c>
      <c r="N330" s="118">
        <f t="shared" si="44"/>
        <v>10989.5</v>
      </c>
      <c r="O330" s="67"/>
      <c r="P330" s="118">
        <f t="shared" si="45"/>
        <v>8547.0299999999988</v>
      </c>
      <c r="Q330" s="66">
        <f t="shared" si="46"/>
        <v>33768.14</v>
      </c>
      <c r="R330" s="118">
        <f t="shared" si="47"/>
        <v>23699.5</v>
      </c>
      <c r="S330" s="118">
        <f t="shared" si="48"/>
        <v>121231.86</v>
      </c>
      <c r="T330" s="174" t="s">
        <v>93</v>
      </c>
    </row>
    <row r="331" spans="1:20" ht="15.75" thickBot="1" x14ac:dyDescent="0.3">
      <c r="A331" s="171">
        <v>326</v>
      </c>
      <c r="B331" s="116"/>
      <c r="C331" s="35" t="s">
        <v>529</v>
      </c>
      <c r="D331" s="35" t="s">
        <v>523</v>
      </c>
      <c r="E331" s="35" t="s">
        <v>645</v>
      </c>
      <c r="F331" s="117" t="s">
        <v>92</v>
      </c>
      <c r="G331" s="87">
        <v>32000</v>
      </c>
      <c r="H331" s="85">
        <v>0</v>
      </c>
      <c r="I331" s="118">
        <v>25</v>
      </c>
      <c r="J331" s="85">
        <v>918.4</v>
      </c>
      <c r="K331" s="118">
        <f t="shared" si="42"/>
        <v>2272</v>
      </c>
      <c r="L331" s="118">
        <f t="shared" si="43"/>
        <v>352.00000000000006</v>
      </c>
      <c r="M331" s="85">
        <v>972.8</v>
      </c>
      <c r="N331" s="118">
        <f t="shared" si="44"/>
        <v>2268.8000000000002</v>
      </c>
      <c r="O331" s="67"/>
      <c r="P331" s="118">
        <f t="shared" si="45"/>
        <v>1891.1999999999998</v>
      </c>
      <c r="Q331" s="66">
        <f t="shared" si="46"/>
        <v>1916.1999999999998</v>
      </c>
      <c r="R331" s="118">
        <f t="shared" si="47"/>
        <v>4892.8</v>
      </c>
      <c r="S331" s="118">
        <f t="shared" si="48"/>
        <v>30083.8</v>
      </c>
      <c r="T331" s="174" t="s">
        <v>93</v>
      </c>
    </row>
    <row r="332" spans="1:20" ht="15.75" thickBot="1" x14ac:dyDescent="0.3">
      <c r="A332" s="171">
        <v>327</v>
      </c>
      <c r="B332" s="116"/>
      <c r="C332" s="35" t="s">
        <v>530</v>
      </c>
      <c r="D332" s="35" t="s">
        <v>523</v>
      </c>
      <c r="E332" s="35" t="s">
        <v>174</v>
      </c>
      <c r="F332" s="117" t="s">
        <v>92</v>
      </c>
      <c r="G332" s="87">
        <v>52000</v>
      </c>
      <c r="H332" s="87">
        <v>2136.27</v>
      </c>
      <c r="I332" s="118">
        <v>25</v>
      </c>
      <c r="J332" s="87">
        <v>1492.4</v>
      </c>
      <c r="K332" s="118">
        <f t="shared" si="42"/>
        <v>3691.9999999999995</v>
      </c>
      <c r="L332" s="118">
        <f t="shared" si="43"/>
        <v>572.00000000000011</v>
      </c>
      <c r="M332" s="87">
        <v>1580.8</v>
      </c>
      <c r="N332" s="118">
        <f t="shared" si="44"/>
        <v>3686.8</v>
      </c>
      <c r="O332" s="67"/>
      <c r="P332" s="118">
        <f t="shared" si="45"/>
        <v>3073.2</v>
      </c>
      <c r="Q332" s="66">
        <f t="shared" si="46"/>
        <v>5234.47</v>
      </c>
      <c r="R332" s="118">
        <f t="shared" si="47"/>
        <v>7950.8</v>
      </c>
      <c r="S332" s="118">
        <f t="shared" si="48"/>
        <v>46765.53</v>
      </c>
      <c r="T332" s="174" t="s">
        <v>93</v>
      </c>
    </row>
    <row r="333" spans="1:20" ht="15.75" thickBot="1" x14ac:dyDescent="0.3">
      <c r="A333" s="171">
        <v>328</v>
      </c>
      <c r="B333" s="116"/>
      <c r="C333" s="35" t="s">
        <v>531</v>
      </c>
      <c r="D333" s="35" t="s">
        <v>523</v>
      </c>
      <c r="E333" s="35" t="s">
        <v>172</v>
      </c>
      <c r="F333" s="117" t="s">
        <v>92</v>
      </c>
      <c r="G333" s="87">
        <v>50000</v>
      </c>
      <c r="H333" s="87">
        <v>1854</v>
      </c>
      <c r="I333" s="118">
        <v>25</v>
      </c>
      <c r="J333" s="87">
        <v>1435</v>
      </c>
      <c r="K333" s="118">
        <f t="shared" si="42"/>
        <v>3549.9999999999995</v>
      </c>
      <c r="L333" s="118">
        <f t="shared" si="43"/>
        <v>550</v>
      </c>
      <c r="M333" s="87">
        <v>1520</v>
      </c>
      <c r="N333" s="118">
        <f t="shared" si="44"/>
        <v>3545.0000000000005</v>
      </c>
      <c r="O333" s="67"/>
      <c r="P333" s="118">
        <f t="shared" si="45"/>
        <v>2955</v>
      </c>
      <c r="Q333" s="66">
        <f t="shared" si="46"/>
        <v>4834</v>
      </c>
      <c r="R333" s="118">
        <f t="shared" si="47"/>
        <v>7645</v>
      </c>
      <c r="S333" s="118">
        <f t="shared" si="48"/>
        <v>45166</v>
      </c>
      <c r="T333" s="174" t="s">
        <v>93</v>
      </c>
    </row>
    <row r="334" spans="1:20" ht="15.75" thickBot="1" x14ac:dyDescent="0.3">
      <c r="A334" s="171">
        <v>329</v>
      </c>
      <c r="B334" s="116"/>
      <c r="C334" s="35" t="s">
        <v>532</v>
      </c>
      <c r="D334" s="35" t="s">
        <v>523</v>
      </c>
      <c r="E334" s="35" t="s">
        <v>188</v>
      </c>
      <c r="F334" s="117" t="s">
        <v>92</v>
      </c>
      <c r="G334" s="87">
        <v>26250</v>
      </c>
      <c r="H334" s="85">
        <v>0</v>
      </c>
      <c r="I334" s="118">
        <v>25</v>
      </c>
      <c r="J334" s="85">
        <v>753.38</v>
      </c>
      <c r="K334" s="118">
        <f t="shared" si="42"/>
        <v>1863.7499999999998</v>
      </c>
      <c r="L334" s="118">
        <f t="shared" si="43"/>
        <v>288.75000000000006</v>
      </c>
      <c r="M334" s="85">
        <v>798</v>
      </c>
      <c r="N334" s="118">
        <f t="shared" si="44"/>
        <v>1861.1250000000002</v>
      </c>
      <c r="O334" s="67"/>
      <c r="P334" s="118">
        <f t="shared" si="45"/>
        <v>1551.38</v>
      </c>
      <c r="Q334" s="66">
        <f t="shared" si="46"/>
        <v>1576.38</v>
      </c>
      <c r="R334" s="118">
        <f t="shared" si="47"/>
        <v>4013.625</v>
      </c>
      <c r="S334" s="118">
        <f t="shared" si="48"/>
        <v>24673.62</v>
      </c>
      <c r="T334" s="174" t="s">
        <v>93</v>
      </c>
    </row>
    <row r="335" spans="1:20" ht="15.75" thickBot="1" x14ac:dyDescent="0.3">
      <c r="A335" s="171">
        <v>330</v>
      </c>
      <c r="B335" s="116"/>
      <c r="C335" s="35" t="s">
        <v>533</v>
      </c>
      <c r="D335" s="35" t="s">
        <v>523</v>
      </c>
      <c r="E335" s="35" t="s">
        <v>129</v>
      </c>
      <c r="F335" s="117" t="s">
        <v>92</v>
      </c>
      <c r="G335" s="87">
        <v>25000</v>
      </c>
      <c r="H335" s="85">
        <v>0</v>
      </c>
      <c r="I335" s="118">
        <v>25</v>
      </c>
      <c r="J335" s="85">
        <v>717.5</v>
      </c>
      <c r="K335" s="118">
        <f t="shared" si="42"/>
        <v>1774.9999999999998</v>
      </c>
      <c r="L335" s="118">
        <f t="shared" si="43"/>
        <v>275</v>
      </c>
      <c r="M335" s="85">
        <v>760</v>
      </c>
      <c r="N335" s="118">
        <f t="shared" si="44"/>
        <v>1772.5000000000002</v>
      </c>
      <c r="O335" s="67"/>
      <c r="P335" s="118">
        <f t="shared" si="45"/>
        <v>1477.5</v>
      </c>
      <c r="Q335" s="66">
        <f t="shared" si="46"/>
        <v>1502.5</v>
      </c>
      <c r="R335" s="118">
        <f t="shared" si="47"/>
        <v>3822.5</v>
      </c>
      <c r="S335" s="118">
        <f t="shared" si="48"/>
        <v>23497.5</v>
      </c>
      <c r="T335" s="174" t="s">
        <v>93</v>
      </c>
    </row>
    <row r="336" spans="1:20" ht="15.75" thickBot="1" x14ac:dyDescent="0.3">
      <c r="A336" s="171">
        <v>331</v>
      </c>
      <c r="B336" s="116"/>
      <c r="C336" s="35" t="s">
        <v>534</v>
      </c>
      <c r="D336" s="35" t="s">
        <v>523</v>
      </c>
      <c r="E336" s="35" t="s">
        <v>129</v>
      </c>
      <c r="F336" s="117" t="s">
        <v>92</v>
      </c>
      <c r="G336" s="87">
        <v>25000</v>
      </c>
      <c r="H336" s="85">
        <v>0</v>
      </c>
      <c r="I336" s="118">
        <v>25</v>
      </c>
      <c r="J336" s="85">
        <v>717.5</v>
      </c>
      <c r="K336" s="118">
        <f t="shared" si="42"/>
        <v>1774.9999999999998</v>
      </c>
      <c r="L336" s="118">
        <f t="shared" si="43"/>
        <v>275</v>
      </c>
      <c r="M336" s="85">
        <v>760</v>
      </c>
      <c r="N336" s="118">
        <f t="shared" si="44"/>
        <v>1772.5000000000002</v>
      </c>
      <c r="O336" s="67"/>
      <c r="P336" s="118">
        <f t="shared" si="45"/>
        <v>1477.5</v>
      </c>
      <c r="Q336" s="66">
        <f t="shared" si="46"/>
        <v>1502.5</v>
      </c>
      <c r="R336" s="118">
        <f t="shared" si="47"/>
        <v>3822.5</v>
      </c>
      <c r="S336" s="118">
        <f t="shared" si="48"/>
        <v>23497.5</v>
      </c>
      <c r="T336" s="174" t="s">
        <v>93</v>
      </c>
    </row>
    <row r="337" spans="1:20" ht="15.75" thickBot="1" x14ac:dyDescent="0.3">
      <c r="A337" s="171">
        <v>332</v>
      </c>
      <c r="B337" s="116"/>
      <c r="C337" s="35" t="s">
        <v>536</v>
      </c>
      <c r="D337" s="35" t="s">
        <v>535</v>
      </c>
      <c r="E337" s="35" t="s">
        <v>234</v>
      </c>
      <c r="F337" s="117" t="s">
        <v>92</v>
      </c>
      <c r="G337" s="87">
        <v>18700</v>
      </c>
      <c r="H337" s="85">
        <v>0</v>
      </c>
      <c r="I337" s="118">
        <v>25</v>
      </c>
      <c r="J337" s="85">
        <v>536.69000000000005</v>
      </c>
      <c r="K337" s="118">
        <f t="shared" si="42"/>
        <v>1327.6999999999998</v>
      </c>
      <c r="L337" s="118">
        <f t="shared" si="43"/>
        <v>205.70000000000002</v>
      </c>
      <c r="M337" s="85">
        <v>568.48</v>
      </c>
      <c r="N337" s="118">
        <f t="shared" si="44"/>
        <v>1325.8300000000002</v>
      </c>
      <c r="O337" s="67"/>
      <c r="P337" s="118">
        <f t="shared" si="45"/>
        <v>1105.17</v>
      </c>
      <c r="Q337" s="66">
        <f t="shared" si="46"/>
        <v>1130.17</v>
      </c>
      <c r="R337" s="118">
        <f t="shared" si="47"/>
        <v>2859.23</v>
      </c>
      <c r="S337" s="118">
        <f t="shared" si="48"/>
        <v>17569.830000000002</v>
      </c>
      <c r="T337" s="174" t="s">
        <v>93</v>
      </c>
    </row>
    <row r="338" spans="1:20" ht="15.75" thickBot="1" x14ac:dyDescent="0.3">
      <c r="A338" s="171">
        <v>333</v>
      </c>
      <c r="B338" s="116"/>
      <c r="C338" s="35" t="s">
        <v>537</v>
      </c>
      <c r="D338" s="35" t="s">
        <v>535</v>
      </c>
      <c r="E338" s="35" t="s">
        <v>645</v>
      </c>
      <c r="F338" s="117" t="s">
        <v>92</v>
      </c>
      <c r="G338" s="87">
        <v>31500</v>
      </c>
      <c r="H338" s="85">
        <v>0</v>
      </c>
      <c r="I338" s="118">
        <v>25</v>
      </c>
      <c r="J338" s="85">
        <v>904.05</v>
      </c>
      <c r="K338" s="118">
        <f t="shared" si="42"/>
        <v>2236.5</v>
      </c>
      <c r="L338" s="118">
        <f t="shared" si="43"/>
        <v>346.50000000000006</v>
      </c>
      <c r="M338" s="85">
        <v>957.6</v>
      </c>
      <c r="N338" s="118">
        <f t="shared" si="44"/>
        <v>2233.3500000000004</v>
      </c>
      <c r="O338" s="67"/>
      <c r="P338" s="118">
        <f t="shared" si="45"/>
        <v>1861.65</v>
      </c>
      <c r="Q338" s="66">
        <f t="shared" si="46"/>
        <v>1886.65</v>
      </c>
      <c r="R338" s="118">
        <f t="shared" si="47"/>
        <v>4816.3500000000004</v>
      </c>
      <c r="S338" s="118">
        <f t="shared" si="48"/>
        <v>29613.35</v>
      </c>
      <c r="T338" s="174" t="s">
        <v>93</v>
      </c>
    </row>
    <row r="339" spans="1:20" ht="15.75" thickBot="1" x14ac:dyDescent="0.3">
      <c r="A339" s="171">
        <v>334</v>
      </c>
      <c r="B339" s="116"/>
      <c r="C339" s="35" t="s">
        <v>538</v>
      </c>
      <c r="D339" s="35" t="s">
        <v>535</v>
      </c>
      <c r="E339" s="35" t="s">
        <v>643</v>
      </c>
      <c r="F339" s="117" t="s">
        <v>92</v>
      </c>
      <c r="G339" s="87">
        <v>31500</v>
      </c>
      <c r="H339" s="85">
        <v>0</v>
      </c>
      <c r="I339" s="118">
        <v>25</v>
      </c>
      <c r="J339" s="85">
        <v>904.05</v>
      </c>
      <c r="K339" s="118">
        <f t="shared" si="42"/>
        <v>2236.5</v>
      </c>
      <c r="L339" s="118">
        <f t="shared" si="43"/>
        <v>346.50000000000006</v>
      </c>
      <c r="M339" s="85">
        <v>957.6</v>
      </c>
      <c r="N339" s="118">
        <f t="shared" si="44"/>
        <v>2233.3500000000004</v>
      </c>
      <c r="O339" s="67"/>
      <c r="P339" s="118">
        <f t="shared" si="45"/>
        <v>1861.65</v>
      </c>
      <c r="Q339" s="66">
        <f t="shared" si="46"/>
        <v>1886.65</v>
      </c>
      <c r="R339" s="118">
        <f t="shared" si="47"/>
        <v>4816.3500000000004</v>
      </c>
      <c r="S339" s="118">
        <f t="shared" si="48"/>
        <v>29613.35</v>
      </c>
      <c r="T339" s="174" t="s">
        <v>93</v>
      </c>
    </row>
    <row r="340" spans="1:20" ht="15.75" thickBot="1" x14ac:dyDescent="0.3">
      <c r="A340" s="171">
        <v>335</v>
      </c>
      <c r="B340" s="116"/>
      <c r="C340" s="35" t="s">
        <v>539</v>
      </c>
      <c r="D340" s="35" t="s">
        <v>535</v>
      </c>
      <c r="E340" s="35" t="s">
        <v>333</v>
      </c>
      <c r="F340" s="117" t="s">
        <v>92</v>
      </c>
      <c r="G340" s="87">
        <v>15400</v>
      </c>
      <c r="H340" s="85">
        <v>0</v>
      </c>
      <c r="I340" s="118">
        <v>25</v>
      </c>
      <c r="J340" s="85">
        <v>441.98</v>
      </c>
      <c r="K340" s="118">
        <f t="shared" si="42"/>
        <v>1093.3999999999999</v>
      </c>
      <c r="L340" s="118">
        <f t="shared" si="43"/>
        <v>169.4</v>
      </c>
      <c r="M340" s="85">
        <v>468.16</v>
      </c>
      <c r="N340" s="118">
        <f t="shared" si="44"/>
        <v>1091.8600000000001</v>
      </c>
      <c r="O340" s="67"/>
      <c r="P340" s="118">
        <f t="shared" si="45"/>
        <v>910.1400000000001</v>
      </c>
      <c r="Q340" s="66">
        <f t="shared" si="46"/>
        <v>935.1400000000001</v>
      </c>
      <c r="R340" s="118">
        <f t="shared" si="47"/>
        <v>2354.66</v>
      </c>
      <c r="S340" s="118">
        <f t="shared" si="48"/>
        <v>14464.86</v>
      </c>
      <c r="T340" s="174" t="s">
        <v>93</v>
      </c>
    </row>
    <row r="341" spans="1:20" ht="15.75" thickBot="1" x14ac:dyDescent="0.3">
      <c r="A341" s="171">
        <v>336</v>
      </c>
      <c r="B341" s="116"/>
      <c r="C341" s="35" t="s">
        <v>540</v>
      </c>
      <c r="D341" s="35" t="s">
        <v>535</v>
      </c>
      <c r="E341" s="35" t="s">
        <v>203</v>
      </c>
      <c r="F341" s="117" t="s">
        <v>92</v>
      </c>
      <c r="G341" s="87">
        <v>25000</v>
      </c>
      <c r="H341" s="85">
        <v>0</v>
      </c>
      <c r="I341" s="118">
        <v>25</v>
      </c>
      <c r="J341" s="85">
        <v>717.5</v>
      </c>
      <c r="K341" s="118">
        <f t="shared" si="42"/>
        <v>1774.9999999999998</v>
      </c>
      <c r="L341" s="118">
        <f t="shared" si="43"/>
        <v>275</v>
      </c>
      <c r="M341" s="85">
        <v>760</v>
      </c>
      <c r="N341" s="118">
        <f t="shared" si="44"/>
        <v>1772.5000000000002</v>
      </c>
      <c r="O341" s="67"/>
      <c r="P341" s="118">
        <f t="shared" si="45"/>
        <v>1477.5</v>
      </c>
      <c r="Q341" s="66">
        <f t="shared" si="46"/>
        <v>1502.5</v>
      </c>
      <c r="R341" s="118">
        <f t="shared" si="47"/>
        <v>3822.5</v>
      </c>
      <c r="S341" s="118">
        <f t="shared" si="48"/>
        <v>23497.5</v>
      </c>
      <c r="T341" s="174" t="s">
        <v>93</v>
      </c>
    </row>
    <row r="342" spans="1:20" ht="15.75" thickBot="1" x14ac:dyDescent="0.3">
      <c r="A342" s="171">
        <v>337</v>
      </c>
      <c r="B342" s="116"/>
      <c r="C342" s="35" t="s">
        <v>1297</v>
      </c>
      <c r="D342" s="35" t="s">
        <v>535</v>
      </c>
      <c r="E342" s="35" t="s">
        <v>185</v>
      </c>
      <c r="F342" s="117" t="s">
        <v>92</v>
      </c>
      <c r="G342" s="87">
        <v>25000</v>
      </c>
      <c r="H342" s="85">
        <v>0</v>
      </c>
      <c r="I342" s="118">
        <v>25</v>
      </c>
      <c r="J342" s="85">
        <v>717.5</v>
      </c>
      <c r="K342" s="118">
        <f t="shared" si="42"/>
        <v>1774.9999999999998</v>
      </c>
      <c r="L342" s="118">
        <f t="shared" si="43"/>
        <v>275</v>
      </c>
      <c r="M342" s="85">
        <v>760</v>
      </c>
      <c r="N342" s="118">
        <f t="shared" si="44"/>
        <v>1772.5000000000002</v>
      </c>
      <c r="O342" s="67"/>
      <c r="P342" s="118">
        <f t="shared" si="45"/>
        <v>1477.5</v>
      </c>
      <c r="Q342" s="66">
        <f t="shared" si="46"/>
        <v>1502.5</v>
      </c>
      <c r="R342" s="118">
        <f t="shared" si="47"/>
        <v>3822.5</v>
      </c>
      <c r="S342" s="118">
        <f t="shared" si="48"/>
        <v>23497.5</v>
      </c>
      <c r="T342" s="174" t="s">
        <v>93</v>
      </c>
    </row>
    <row r="343" spans="1:20" ht="15.75" thickBot="1" x14ac:dyDescent="0.3">
      <c r="A343" s="171">
        <v>338</v>
      </c>
      <c r="B343" s="116"/>
      <c r="C343" s="35" t="s">
        <v>542</v>
      </c>
      <c r="D343" s="35" t="s">
        <v>541</v>
      </c>
      <c r="E343" s="35" t="s">
        <v>645</v>
      </c>
      <c r="F343" s="117" t="s">
        <v>92</v>
      </c>
      <c r="G343" s="87">
        <v>31500</v>
      </c>
      <c r="H343" s="85">
        <v>0</v>
      </c>
      <c r="I343" s="118">
        <v>25</v>
      </c>
      <c r="J343" s="85">
        <v>904.05</v>
      </c>
      <c r="K343" s="118">
        <f t="shared" si="42"/>
        <v>2236.5</v>
      </c>
      <c r="L343" s="118">
        <f t="shared" si="43"/>
        <v>346.50000000000006</v>
      </c>
      <c r="M343" s="85">
        <v>957.6</v>
      </c>
      <c r="N343" s="118">
        <f t="shared" si="44"/>
        <v>2233.3500000000004</v>
      </c>
      <c r="O343" s="67"/>
      <c r="P343" s="118">
        <f t="shared" si="45"/>
        <v>1861.65</v>
      </c>
      <c r="Q343" s="66">
        <f t="shared" si="46"/>
        <v>1886.65</v>
      </c>
      <c r="R343" s="118">
        <f t="shared" si="47"/>
        <v>4816.3500000000004</v>
      </c>
      <c r="S343" s="118">
        <f t="shared" si="48"/>
        <v>29613.35</v>
      </c>
      <c r="T343" s="174" t="s">
        <v>93</v>
      </c>
    </row>
    <row r="344" spans="1:20" ht="15.75" thickBot="1" x14ac:dyDescent="0.3">
      <c r="A344" s="171">
        <v>339</v>
      </c>
      <c r="B344" s="116"/>
      <c r="C344" s="35" t="s">
        <v>543</v>
      </c>
      <c r="D344" s="35" t="s">
        <v>541</v>
      </c>
      <c r="E344" s="35" t="s">
        <v>201</v>
      </c>
      <c r="F344" s="117" t="s">
        <v>92</v>
      </c>
      <c r="G344" s="87">
        <v>45000</v>
      </c>
      <c r="H344" s="87">
        <v>1148.33</v>
      </c>
      <c r="I344" s="118">
        <v>25</v>
      </c>
      <c r="J344" s="87">
        <v>1291.5</v>
      </c>
      <c r="K344" s="118">
        <f t="shared" si="42"/>
        <v>3194.9999999999995</v>
      </c>
      <c r="L344" s="118">
        <f t="shared" si="43"/>
        <v>495.00000000000006</v>
      </c>
      <c r="M344" s="87">
        <v>1368</v>
      </c>
      <c r="N344" s="118">
        <f t="shared" si="44"/>
        <v>3190.5</v>
      </c>
      <c r="O344" s="67"/>
      <c r="P344" s="118">
        <f t="shared" si="45"/>
        <v>2659.5</v>
      </c>
      <c r="Q344" s="66">
        <f t="shared" si="46"/>
        <v>3832.83</v>
      </c>
      <c r="R344" s="118">
        <f t="shared" si="47"/>
        <v>6880.5</v>
      </c>
      <c r="S344" s="118">
        <f t="shared" si="48"/>
        <v>41167.17</v>
      </c>
      <c r="T344" s="174" t="s">
        <v>93</v>
      </c>
    </row>
    <row r="345" spans="1:20" ht="15.75" thickBot="1" x14ac:dyDescent="0.3">
      <c r="A345" s="171">
        <v>340</v>
      </c>
      <c r="B345" s="116"/>
      <c r="C345" s="35" t="s">
        <v>545</v>
      </c>
      <c r="D345" s="35" t="s">
        <v>544</v>
      </c>
      <c r="E345" s="35" t="s">
        <v>234</v>
      </c>
      <c r="F345" s="117" t="s">
        <v>92</v>
      </c>
      <c r="G345" s="87">
        <v>18700</v>
      </c>
      <c r="H345" s="85">
        <v>0</v>
      </c>
      <c r="I345" s="118">
        <v>25</v>
      </c>
      <c r="J345" s="85">
        <v>536.69000000000005</v>
      </c>
      <c r="K345" s="118">
        <f t="shared" si="42"/>
        <v>1327.6999999999998</v>
      </c>
      <c r="L345" s="118">
        <f t="shared" si="43"/>
        <v>205.70000000000002</v>
      </c>
      <c r="M345" s="85">
        <v>568.48</v>
      </c>
      <c r="N345" s="118">
        <f t="shared" si="44"/>
        <v>1325.8300000000002</v>
      </c>
      <c r="O345" s="67"/>
      <c r="P345" s="118">
        <f t="shared" si="45"/>
        <v>1105.17</v>
      </c>
      <c r="Q345" s="66">
        <f t="shared" si="46"/>
        <v>1130.17</v>
      </c>
      <c r="R345" s="118">
        <f t="shared" si="47"/>
        <v>2859.23</v>
      </c>
      <c r="S345" s="118">
        <f t="shared" si="48"/>
        <v>17569.830000000002</v>
      </c>
      <c r="T345" s="174" t="s">
        <v>93</v>
      </c>
    </row>
    <row r="346" spans="1:20" ht="15.75" thickBot="1" x14ac:dyDescent="0.3">
      <c r="A346" s="171">
        <v>341</v>
      </c>
      <c r="B346" s="116"/>
      <c r="C346" s="35" t="s">
        <v>546</v>
      </c>
      <c r="D346" s="35" t="s">
        <v>544</v>
      </c>
      <c r="E346" s="35" t="s">
        <v>333</v>
      </c>
      <c r="F346" s="117" t="s">
        <v>92</v>
      </c>
      <c r="G346" s="87">
        <v>12650</v>
      </c>
      <c r="H346" s="85">
        <v>0</v>
      </c>
      <c r="I346" s="118">
        <v>25</v>
      </c>
      <c r="J346" s="85">
        <v>363.06</v>
      </c>
      <c r="K346" s="118">
        <f t="shared" si="42"/>
        <v>898.14999999999986</v>
      </c>
      <c r="L346" s="118">
        <f t="shared" si="43"/>
        <v>139.15</v>
      </c>
      <c r="M346" s="85">
        <v>384.56</v>
      </c>
      <c r="N346" s="118">
        <f t="shared" si="44"/>
        <v>896.8850000000001</v>
      </c>
      <c r="O346" s="67"/>
      <c r="P346" s="118">
        <f t="shared" si="45"/>
        <v>747.62</v>
      </c>
      <c r="Q346" s="66">
        <f t="shared" si="46"/>
        <v>772.62</v>
      </c>
      <c r="R346" s="118">
        <f t="shared" si="47"/>
        <v>1934.1849999999999</v>
      </c>
      <c r="S346" s="118">
        <f t="shared" si="48"/>
        <v>11877.38</v>
      </c>
      <c r="T346" s="174" t="s">
        <v>93</v>
      </c>
    </row>
    <row r="347" spans="1:20" ht="15.75" thickBot="1" x14ac:dyDescent="0.3">
      <c r="A347" s="171">
        <v>342</v>
      </c>
      <c r="B347" s="116"/>
      <c r="C347" s="35" t="s">
        <v>548</v>
      </c>
      <c r="D347" s="35" t="s">
        <v>547</v>
      </c>
      <c r="E347" s="35" t="s">
        <v>129</v>
      </c>
      <c r="F347" s="117" t="s">
        <v>92</v>
      </c>
      <c r="G347" s="87">
        <v>20900</v>
      </c>
      <c r="H347" s="85">
        <v>0</v>
      </c>
      <c r="I347" s="118">
        <v>25</v>
      </c>
      <c r="J347" s="85">
        <v>599.83000000000004</v>
      </c>
      <c r="K347" s="118">
        <f t="shared" si="42"/>
        <v>1483.8999999999999</v>
      </c>
      <c r="L347" s="118">
        <f t="shared" si="43"/>
        <v>229.90000000000003</v>
      </c>
      <c r="M347" s="85">
        <v>635.36</v>
      </c>
      <c r="N347" s="118">
        <f t="shared" si="44"/>
        <v>1481.8100000000002</v>
      </c>
      <c r="O347" s="67"/>
      <c r="P347" s="118">
        <f t="shared" si="45"/>
        <v>1235.19</v>
      </c>
      <c r="Q347" s="66">
        <f t="shared" si="46"/>
        <v>1260.19</v>
      </c>
      <c r="R347" s="118">
        <f t="shared" si="47"/>
        <v>3195.61</v>
      </c>
      <c r="S347" s="118">
        <f t="shared" si="48"/>
        <v>19639.810000000001</v>
      </c>
      <c r="T347" s="174" t="s">
        <v>93</v>
      </c>
    </row>
    <row r="348" spans="1:20" ht="15.75" thickBot="1" x14ac:dyDescent="0.3">
      <c r="A348" s="171">
        <v>343</v>
      </c>
      <c r="B348" s="116"/>
      <c r="C348" s="35" t="s">
        <v>553</v>
      </c>
      <c r="D348" s="35" t="s">
        <v>552</v>
      </c>
      <c r="E348" s="35" t="s">
        <v>645</v>
      </c>
      <c r="F348" s="117" t="s">
        <v>92</v>
      </c>
      <c r="G348" s="87">
        <v>45000</v>
      </c>
      <c r="H348" s="87">
        <v>1148.33</v>
      </c>
      <c r="I348" s="118">
        <v>25</v>
      </c>
      <c r="J348" s="87">
        <v>1291.5</v>
      </c>
      <c r="K348" s="118">
        <f t="shared" si="42"/>
        <v>3194.9999999999995</v>
      </c>
      <c r="L348" s="118">
        <f t="shared" si="43"/>
        <v>495.00000000000006</v>
      </c>
      <c r="M348" s="87">
        <v>1368</v>
      </c>
      <c r="N348" s="118">
        <f t="shared" si="44"/>
        <v>3190.5</v>
      </c>
      <c r="O348" s="67"/>
      <c r="P348" s="118">
        <f t="shared" si="45"/>
        <v>2659.5</v>
      </c>
      <c r="Q348" s="66">
        <f t="shared" si="46"/>
        <v>3832.83</v>
      </c>
      <c r="R348" s="118">
        <f t="shared" si="47"/>
        <v>6880.5</v>
      </c>
      <c r="S348" s="118">
        <f t="shared" si="48"/>
        <v>41167.17</v>
      </c>
      <c r="T348" s="174" t="s">
        <v>93</v>
      </c>
    </row>
    <row r="349" spans="1:20" ht="15.75" thickBot="1" x14ac:dyDescent="0.3">
      <c r="A349" s="171">
        <v>344</v>
      </c>
      <c r="B349" s="116"/>
      <c r="C349" s="35" t="s">
        <v>554</v>
      </c>
      <c r="D349" s="35" t="s">
        <v>552</v>
      </c>
      <c r="E349" s="35" t="s">
        <v>643</v>
      </c>
      <c r="F349" s="117" t="s">
        <v>92</v>
      </c>
      <c r="G349" s="87">
        <v>31500</v>
      </c>
      <c r="H349" s="85">
        <v>0</v>
      </c>
      <c r="I349" s="118">
        <v>25</v>
      </c>
      <c r="J349" s="85">
        <v>904.05</v>
      </c>
      <c r="K349" s="118">
        <f t="shared" ref="K349:K389" si="49">+G349*7.1%</f>
        <v>2236.5</v>
      </c>
      <c r="L349" s="118">
        <f t="shared" ref="L349:L389" si="50">+G349*1.1%</f>
        <v>346.50000000000006</v>
      </c>
      <c r="M349" s="85">
        <v>957.6</v>
      </c>
      <c r="N349" s="118">
        <f t="shared" ref="N349:N389" si="51">+G349*7.09%</f>
        <v>2233.3500000000004</v>
      </c>
      <c r="O349" s="67"/>
      <c r="P349" s="118">
        <f t="shared" ref="P349:P389" si="52">+J349+M349</f>
        <v>1861.65</v>
      </c>
      <c r="Q349" s="66">
        <f t="shared" ref="Q349:Q407" si="53">+H349+I349+J349+M349+O349</f>
        <v>1886.65</v>
      </c>
      <c r="R349" s="118">
        <f t="shared" ref="R349:R389" si="54">+K349+L349+N349</f>
        <v>4816.3500000000004</v>
      </c>
      <c r="S349" s="118">
        <f t="shared" ref="S349:S389" si="55">+G349-Q349</f>
        <v>29613.35</v>
      </c>
      <c r="T349" s="174" t="s">
        <v>93</v>
      </c>
    </row>
    <row r="350" spans="1:20" ht="15.75" thickBot="1" x14ac:dyDescent="0.3">
      <c r="A350" s="171">
        <v>345</v>
      </c>
      <c r="B350" s="116"/>
      <c r="C350" s="35" t="s">
        <v>555</v>
      </c>
      <c r="D350" s="35" t="s">
        <v>552</v>
      </c>
      <c r="E350" s="35" t="s">
        <v>645</v>
      </c>
      <c r="F350" s="117" t="s">
        <v>92</v>
      </c>
      <c r="G350" s="87">
        <v>35000</v>
      </c>
      <c r="H350" s="85">
        <v>0</v>
      </c>
      <c r="I350" s="118">
        <v>25</v>
      </c>
      <c r="J350" s="87">
        <v>1004.5</v>
      </c>
      <c r="K350" s="118">
        <f t="shared" si="49"/>
        <v>2485</v>
      </c>
      <c r="L350" s="118">
        <f t="shared" si="50"/>
        <v>385.00000000000006</v>
      </c>
      <c r="M350" s="87">
        <v>1064</v>
      </c>
      <c r="N350" s="118">
        <f t="shared" si="51"/>
        <v>2481.5</v>
      </c>
      <c r="O350" s="67"/>
      <c r="P350" s="118">
        <f t="shared" si="52"/>
        <v>2068.5</v>
      </c>
      <c r="Q350" s="66">
        <f t="shared" si="53"/>
        <v>2093.5</v>
      </c>
      <c r="R350" s="118">
        <f t="shared" si="54"/>
        <v>5351.5</v>
      </c>
      <c r="S350" s="118">
        <f t="shared" si="55"/>
        <v>32906.5</v>
      </c>
      <c r="T350" s="174" t="s">
        <v>93</v>
      </c>
    </row>
    <row r="351" spans="1:20" ht="15.75" thickBot="1" x14ac:dyDescent="0.3">
      <c r="A351" s="171">
        <v>346</v>
      </c>
      <c r="B351" s="116"/>
      <c r="C351" s="35" t="s">
        <v>556</v>
      </c>
      <c r="D351" s="35" t="s">
        <v>552</v>
      </c>
      <c r="E351" s="35" t="s">
        <v>643</v>
      </c>
      <c r="F351" s="117" t="s">
        <v>92</v>
      </c>
      <c r="G351" s="87">
        <v>33000</v>
      </c>
      <c r="H351" s="85">
        <v>0</v>
      </c>
      <c r="I351" s="118">
        <v>25</v>
      </c>
      <c r="J351" s="85">
        <v>947.1</v>
      </c>
      <c r="K351" s="118">
        <f t="shared" si="49"/>
        <v>2343</v>
      </c>
      <c r="L351" s="118">
        <f t="shared" si="50"/>
        <v>363.00000000000006</v>
      </c>
      <c r="M351" s="87">
        <v>1003.2</v>
      </c>
      <c r="N351" s="118">
        <f t="shared" si="51"/>
        <v>2339.7000000000003</v>
      </c>
      <c r="O351" s="67"/>
      <c r="P351" s="118">
        <f t="shared" si="52"/>
        <v>1950.3000000000002</v>
      </c>
      <c r="Q351" s="66">
        <f t="shared" si="53"/>
        <v>1975.3000000000002</v>
      </c>
      <c r="R351" s="118">
        <f t="shared" si="54"/>
        <v>5045.7000000000007</v>
      </c>
      <c r="S351" s="118">
        <f t="shared" si="55"/>
        <v>31024.7</v>
      </c>
      <c r="T351" s="174" t="s">
        <v>93</v>
      </c>
    </row>
    <row r="352" spans="1:20" ht="15.75" thickBot="1" x14ac:dyDescent="0.3">
      <c r="A352" s="171">
        <v>347</v>
      </c>
      <c r="B352" s="116"/>
      <c r="C352" s="35" t="s">
        <v>557</v>
      </c>
      <c r="D352" s="35" t="s">
        <v>552</v>
      </c>
      <c r="E352" s="35" t="s">
        <v>643</v>
      </c>
      <c r="F352" s="117" t="s">
        <v>92</v>
      </c>
      <c r="G352" s="87">
        <v>33000</v>
      </c>
      <c r="H352" s="85">
        <v>0</v>
      </c>
      <c r="I352" s="118">
        <v>25</v>
      </c>
      <c r="J352" s="85">
        <v>947.1</v>
      </c>
      <c r="K352" s="118">
        <f t="shared" si="49"/>
        <v>2343</v>
      </c>
      <c r="L352" s="118">
        <f t="shared" si="50"/>
        <v>363.00000000000006</v>
      </c>
      <c r="M352" s="87">
        <v>1003.2</v>
      </c>
      <c r="N352" s="118">
        <f t="shared" si="51"/>
        <v>2339.7000000000003</v>
      </c>
      <c r="O352" s="67"/>
      <c r="P352" s="118">
        <f t="shared" si="52"/>
        <v>1950.3000000000002</v>
      </c>
      <c r="Q352" s="66">
        <f t="shared" si="53"/>
        <v>1975.3000000000002</v>
      </c>
      <c r="R352" s="118">
        <f t="shared" si="54"/>
        <v>5045.7000000000007</v>
      </c>
      <c r="S352" s="118">
        <f t="shared" si="55"/>
        <v>31024.7</v>
      </c>
      <c r="T352" s="174" t="s">
        <v>93</v>
      </c>
    </row>
    <row r="353" spans="1:20" ht="15.75" thickBot="1" x14ac:dyDescent="0.3">
      <c r="A353" s="171">
        <v>348</v>
      </c>
      <c r="B353" s="116"/>
      <c r="C353" s="35" t="s">
        <v>558</v>
      </c>
      <c r="D353" s="35" t="s">
        <v>552</v>
      </c>
      <c r="E353" s="35" t="s">
        <v>643</v>
      </c>
      <c r="F353" s="117" t="s">
        <v>92</v>
      </c>
      <c r="G353" s="87">
        <v>31500</v>
      </c>
      <c r="H353" s="85">
        <v>0</v>
      </c>
      <c r="I353" s="118">
        <v>25</v>
      </c>
      <c r="J353" s="85">
        <v>904.05</v>
      </c>
      <c r="K353" s="118">
        <f t="shared" si="49"/>
        <v>2236.5</v>
      </c>
      <c r="L353" s="118">
        <f t="shared" si="50"/>
        <v>346.50000000000006</v>
      </c>
      <c r="M353" s="85">
        <v>957.6</v>
      </c>
      <c r="N353" s="118">
        <f t="shared" si="51"/>
        <v>2233.3500000000004</v>
      </c>
      <c r="O353" s="67"/>
      <c r="P353" s="118">
        <f t="shared" si="52"/>
        <v>1861.65</v>
      </c>
      <c r="Q353" s="66">
        <f t="shared" si="53"/>
        <v>1886.65</v>
      </c>
      <c r="R353" s="118">
        <f t="shared" si="54"/>
        <v>4816.3500000000004</v>
      </c>
      <c r="S353" s="118">
        <f t="shared" si="55"/>
        <v>29613.35</v>
      </c>
      <c r="T353" s="174" t="s">
        <v>93</v>
      </c>
    </row>
    <row r="354" spans="1:20" ht="15.75" thickBot="1" x14ac:dyDescent="0.3">
      <c r="A354" s="171">
        <v>349</v>
      </c>
      <c r="B354" s="116"/>
      <c r="C354" s="35" t="s">
        <v>559</v>
      </c>
      <c r="D354" s="35" t="s">
        <v>552</v>
      </c>
      <c r="E354" s="35" t="s">
        <v>234</v>
      </c>
      <c r="F354" s="117" t="s">
        <v>92</v>
      </c>
      <c r="G354" s="87">
        <v>18700</v>
      </c>
      <c r="H354" s="85">
        <v>0</v>
      </c>
      <c r="I354" s="118">
        <v>25</v>
      </c>
      <c r="J354" s="85">
        <v>536.69000000000005</v>
      </c>
      <c r="K354" s="118">
        <f t="shared" si="49"/>
        <v>1327.6999999999998</v>
      </c>
      <c r="L354" s="118">
        <f t="shared" si="50"/>
        <v>205.70000000000002</v>
      </c>
      <c r="M354" s="85">
        <v>568.48</v>
      </c>
      <c r="N354" s="118">
        <f t="shared" si="51"/>
        <v>1325.8300000000002</v>
      </c>
      <c r="O354" s="67"/>
      <c r="P354" s="118">
        <f t="shared" si="52"/>
        <v>1105.17</v>
      </c>
      <c r="Q354" s="66">
        <f t="shared" si="53"/>
        <v>1130.17</v>
      </c>
      <c r="R354" s="118">
        <f t="shared" si="54"/>
        <v>2859.23</v>
      </c>
      <c r="S354" s="118">
        <f t="shared" si="55"/>
        <v>17569.830000000002</v>
      </c>
      <c r="T354" s="174" t="s">
        <v>93</v>
      </c>
    </row>
    <row r="355" spans="1:20" ht="15.75" thickBot="1" x14ac:dyDescent="0.3">
      <c r="A355" s="171">
        <v>350</v>
      </c>
      <c r="B355" s="116"/>
      <c r="C355" s="35" t="s">
        <v>560</v>
      </c>
      <c r="D355" s="35" t="s">
        <v>552</v>
      </c>
      <c r="E355" s="35" t="s">
        <v>234</v>
      </c>
      <c r="F355" s="117" t="s">
        <v>92</v>
      </c>
      <c r="G355" s="87">
        <v>18700</v>
      </c>
      <c r="H355" s="85">
        <v>0</v>
      </c>
      <c r="I355" s="118">
        <v>25</v>
      </c>
      <c r="J355" s="85">
        <v>536.69000000000005</v>
      </c>
      <c r="K355" s="118">
        <f t="shared" si="49"/>
        <v>1327.6999999999998</v>
      </c>
      <c r="L355" s="118">
        <f t="shared" si="50"/>
        <v>205.70000000000002</v>
      </c>
      <c r="M355" s="85">
        <v>568.48</v>
      </c>
      <c r="N355" s="118">
        <f t="shared" si="51"/>
        <v>1325.8300000000002</v>
      </c>
      <c r="O355" s="67"/>
      <c r="P355" s="118">
        <f t="shared" si="52"/>
        <v>1105.17</v>
      </c>
      <c r="Q355" s="66">
        <f t="shared" si="53"/>
        <v>1130.17</v>
      </c>
      <c r="R355" s="118">
        <f t="shared" si="54"/>
        <v>2859.23</v>
      </c>
      <c r="S355" s="118">
        <f t="shared" si="55"/>
        <v>17569.830000000002</v>
      </c>
      <c r="T355" s="174" t="s">
        <v>93</v>
      </c>
    </row>
    <row r="356" spans="1:20" ht="15.75" thickBot="1" x14ac:dyDescent="0.3">
      <c r="A356" s="171">
        <v>351</v>
      </c>
      <c r="B356" s="116"/>
      <c r="C356" s="35" t="s">
        <v>562</v>
      </c>
      <c r="D356" s="35" t="s">
        <v>561</v>
      </c>
      <c r="E356" s="35" t="s">
        <v>333</v>
      </c>
      <c r="F356" s="117" t="s">
        <v>92</v>
      </c>
      <c r="G356" s="87">
        <v>12650</v>
      </c>
      <c r="H356" s="85">
        <v>0</v>
      </c>
      <c r="I356" s="118">
        <v>25</v>
      </c>
      <c r="J356" s="85">
        <v>363.06</v>
      </c>
      <c r="K356" s="118">
        <f t="shared" si="49"/>
        <v>898.14999999999986</v>
      </c>
      <c r="L356" s="118">
        <f t="shared" si="50"/>
        <v>139.15</v>
      </c>
      <c r="M356" s="85">
        <v>384.56</v>
      </c>
      <c r="N356" s="118">
        <f t="shared" si="51"/>
        <v>896.8850000000001</v>
      </c>
      <c r="O356" s="67"/>
      <c r="P356" s="118">
        <f t="shared" si="52"/>
        <v>747.62</v>
      </c>
      <c r="Q356" s="66">
        <f t="shared" si="53"/>
        <v>772.62</v>
      </c>
      <c r="R356" s="118">
        <f t="shared" si="54"/>
        <v>1934.1849999999999</v>
      </c>
      <c r="S356" s="118">
        <f t="shared" si="55"/>
        <v>11877.38</v>
      </c>
      <c r="T356" s="174" t="s">
        <v>93</v>
      </c>
    </row>
    <row r="357" spans="1:20" ht="15.75" thickBot="1" x14ac:dyDescent="0.3">
      <c r="A357" s="171">
        <v>352</v>
      </c>
      <c r="B357" s="116"/>
      <c r="C357" s="35" t="s">
        <v>563</v>
      </c>
      <c r="D357" s="35" t="s">
        <v>561</v>
      </c>
      <c r="E357" s="35" t="s">
        <v>645</v>
      </c>
      <c r="F357" s="117" t="s">
        <v>92</v>
      </c>
      <c r="G357" s="87">
        <v>31500</v>
      </c>
      <c r="H357" s="85">
        <v>0</v>
      </c>
      <c r="I357" s="118">
        <v>25</v>
      </c>
      <c r="J357" s="85">
        <v>904.05</v>
      </c>
      <c r="K357" s="118">
        <f t="shared" si="49"/>
        <v>2236.5</v>
      </c>
      <c r="L357" s="118">
        <f t="shared" si="50"/>
        <v>346.50000000000006</v>
      </c>
      <c r="M357" s="85">
        <v>957.6</v>
      </c>
      <c r="N357" s="118">
        <f t="shared" si="51"/>
        <v>2233.3500000000004</v>
      </c>
      <c r="O357" s="67"/>
      <c r="P357" s="118">
        <f t="shared" si="52"/>
        <v>1861.65</v>
      </c>
      <c r="Q357" s="66">
        <f t="shared" si="53"/>
        <v>1886.65</v>
      </c>
      <c r="R357" s="118">
        <f t="shared" si="54"/>
        <v>4816.3500000000004</v>
      </c>
      <c r="S357" s="118">
        <f t="shared" si="55"/>
        <v>29613.35</v>
      </c>
      <c r="T357" s="174" t="s">
        <v>93</v>
      </c>
    </row>
    <row r="358" spans="1:20" ht="15.75" thickBot="1" x14ac:dyDescent="0.3">
      <c r="A358" s="171">
        <v>353</v>
      </c>
      <c r="B358" s="116"/>
      <c r="C358" s="35" t="s">
        <v>564</v>
      </c>
      <c r="D358" s="35" t="s">
        <v>561</v>
      </c>
      <c r="E358" s="35" t="s">
        <v>645</v>
      </c>
      <c r="F358" s="117" t="s">
        <v>92</v>
      </c>
      <c r="G358" s="87">
        <v>31500</v>
      </c>
      <c r="H358" s="85">
        <v>0</v>
      </c>
      <c r="I358" s="118">
        <v>25</v>
      </c>
      <c r="J358" s="85">
        <v>904.05</v>
      </c>
      <c r="K358" s="118">
        <f t="shared" si="49"/>
        <v>2236.5</v>
      </c>
      <c r="L358" s="118">
        <f t="shared" si="50"/>
        <v>346.50000000000006</v>
      </c>
      <c r="M358" s="85">
        <v>957.6</v>
      </c>
      <c r="N358" s="118">
        <f t="shared" si="51"/>
        <v>2233.3500000000004</v>
      </c>
      <c r="O358" s="67"/>
      <c r="P358" s="118">
        <f t="shared" si="52"/>
        <v>1861.65</v>
      </c>
      <c r="Q358" s="66">
        <f t="shared" si="53"/>
        <v>1886.65</v>
      </c>
      <c r="R358" s="118">
        <f t="shared" si="54"/>
        <v>4816.3500000000004</v>
      </c>
      <c r="S358" s="118">
        <f t="shared" si="55"/>
        <v>29613.35</v>
      </c>
      <c r="T358" s="174" t="s">
        <v>93</v>
      </c>
    </row>
    <row r="359" spans="1:20" ht="15.75" thickBot="1" x14ac:dyDescent="0.3">
      <c r="A359" s="171">
        <v>354</v>
      </c>
      <c r="B359" s="116"/>
      <c r="C359" s="35" t="s">
        <v>565</v>
      </c>
      <c r="D359" s="35" t="s">
        <v>561</v>
      </c>
      <c r="E359" s="35" t="s">
        <v>234</v>
      </c>
      <c r="F359" s="117" t="s">
        <v>92</v>
      </c>
      <c r="G359" s="87">
        <v>18700</v>
      </c>
      <c r="H359" s="85">
        <v>0</v>
      </c>
      <c r="I359" s="118">
        <v>25</v>
      </c>
      <c r="J359" s="85">
        <v>536.69000000000005</v>
      </c>
      <c r="K359" s="118">
        <f t="shared" si="49"/>
        <v>1327.6999999999998</v>
      </c>
      <c r="L359" s="118">
        <f t="shared" si="50"/>
        <v>205.70000000000002</v>
      </c>
      <c r="M359" s="85">
        <v>568.48</v>
      </c>
      <c r="N359" s="118">
        <f t="shared" si="51"/>
        <v>1325.8300000000002</v>
      </c>
      <c r="O359" s="67"/>
      <c r="P359" s="118">
        <f t="shared" si="52"/>
        <v>1105.17</v>
      </c>
      <c r="Q359" s="66">
        <f t="shared" si="53"/>
        <v>1130.17</v>
      </c>
      <c r="R359" s="118">
        <f t="shared" si="54"/>
        <v>2859.23</v>
      </c>
      <c r="S359" s="118">
        <f t="shared" si="55"/>
        <v>17569.830000000002</v>
      </c>
      <c r="T359" s="174" t="s">
        <v>93</v>
      </c>
    </row>
    <row r="360" spans="1:20" ht="15.75" thickBot="1" x14ac:dyDescent="0.3">
      <c r="A360" s="171">
        <v>355</v>
      </c>
      <c r="B360" s="116"/>
      <c r="C360" s="35" t="s">
        <v>567</v>
      </c>
      <c r="D360" s="35" t="s">
        <v>566</v>
      </c>
      <c r="E360" s="35" t="s">
        <v>333</v>
      </c>
      <c r="F360" s="117" t="s">
        <v>92</v>
      </c>
      <c r="G360" s="87">
        <v>12650</v>
      </c>
      <c r="H360" s="85">
        <v>0</v>
      </c>
      <c r="I360" s="118">
        <v>25</v>
      </c>
      <c r="J360" s="85">
        <v>363.06</v>
      </c>
      <c r="K360" s="118">
        <f t="shared" si="49"/>
        <v>898.14999999999986</v>
      </c>
      <c r="L360" s="118">
        <f t="shared" si="50"/>
        <v>139.15</v>
      </c>
      <c r="M360" s="85">
        <v>384.56</v>
      </c>
      <c r="N360" s="118">
        <f t="shared" si="51"/>
        <v>896.8850000000001</v>
      </c>
      <c r="O360" s="67"/>
      <c r="P360" s="118">
        <f t="shared" si="52"/>
        <v>747.62</v>
      </c>
      <c r="Q360" s="66">
        <f t="shared" si="53"/>
        <v>772.62</v>
      </c>
      <c r="R360" s="118">
        <f t="shared" si="54"/>
        <v>1934.1849999999999</v>
      </c>
      <c r="S360" s="118">
        <f t="shared" si="55"/>
        <v>11877.38</v>
      </c>
      <c r="T360" s="174" t="s">
        <v>93</v>
      </c>
    </row>
    <row r="361" spans="1:20" ht="15.75" thickBot="1" x14ac:dyDescent="0.3">
      <c r="A361" s="171">
        <v>356</v>
      </c>
      <c r="B361" s="116"/>
      <c r="C361" s="35" t="s">
        <v>569</v>
      </c>
      <c r="D361" s="35" t="s">
        <v>568</v>
      </c>
      <c r="E361" s="35" t="s">
        <v>234</v>
      </c>
      <c r="F361" s="117" t="s">
        <v>92</v>
      </c>
      <c r="G361" s="87">
        <v>18700</v>
      </c>
      <c r="H361" s="85">
        <v>0</v>
      </c>
      <c r="I361" s="118">
        <v>25</v>
      </c>
      <c r="J361" s="85">
        <v>536.69000000000005</v>
      </c>
      <c r="K361" s="118">
        <f t="shared" si="49"/>
        <v>1327.6999999999998</v>
      </c>
      <c r="L361" s="118">
        <f t="shared" si="50"/>
        <v>205.70000000000002</v>
      </c>
      <c r="M361" s="85">
        <v>568.48</v>
      </c>
      <c r="N361" s="118">
        <f t="shared" si="51"/>
        <v>1325.8300000000002</v>
      </c>
      <c r="O361" s="67"/>
      <c r="P361" s="118">
        <f t="shared" si="52"/>
        <v>1105.17</v>
      </c>
      <c r="Q361" s="66">
        <f t="shared" si="53"/>
        <v>1130.17</v>
      </c>
      <c r="R361" s="118">
        <f t="shared" si="54"/>
        <v>2859.23</v>
      </c>
      <c r="S361" s="118">
        <f t="shared" si="55"/>
        <v>17569.830000000002</v>
      </c>
      <c r="T361" s="174" t="s">
        <v>93</v>
      </c>
    </row>
    <row r="362" spans="1:20" ht="15.75" thickBot="1" x14ac:dyDescent="0.3">
      <c r="A362" s="171">
        <v>357</v>
      </c>
      <c r="B362" s="116"/>
      <c r="C362" s="35" t="s">
        <v>570</v>
      </c>
      <c r="D362" s="35" t="s">
        <v>568</v>
      </c>
      <c r="E362" s="35" t="s">
        <v>643</v>
      </c>
      <c r="F362" s="117" t="s">
        <v>92</v>
      </c>
      <c r="G362" s="87">
        <v>31500</v>
      </c>
      <c r="H362" s="85">
        <v>0</v>
      </c>
      <c r="I362" s="118">
        <v>25</v>
      </c>
      <c r="J362" s="85">
        <v>904.05</v>
      </c>
      <c r="K362" s="118">
        <f t="shared" si="49"/>
        <v>2236.5</v>
      </c>
      <c r="L362" s="118">
        <f t="shared" si="50"/>
        <v>346.50000000000006</v>
      </c>
      <c r="M362" s="85">
        <v>957.6</v>
      </c>
      <c r="N362" s="118">
        <f t="shared" si="51"/>
        <v>2233.3500000000004</v>
      </c>
      <c r="O362" s="67"/>
      <c r="P362" s="118">
        <f t="shared" si="52"/>
        <v>1861.65</v>
      </c>
      <c r="Q362" s="66">
        <f t="shared" si="53"/>
        <v>1886.65</v>
      </c>
      <c r="R362" s="118">
        <f t="shared" si="54"/>
        <v>4816.3500000000004</v>
      </c>
      <c r="S362" s="118">
        <f t="shared" si="55"/>
        <v>29613.35</v>
      </c>
      <c r="T362" s="174" t="s">
        <v>93</v>
      </c>
    </row>
    <row r="363" spans="1:20" ht="15.75" thickBot="1" x14ac:dyDescent="0.3">
      <c r="A363" s="171">
        <v>358</v>
      </c>
      <c r="B363" s="116"/>
      <c r="C363" s="35" t="s">
        <v>571</v>
      </c>
      <c r="D363" s="35" t="s">
        <v>568</v>
      </c>
      <c r="E363" s="35" t="s">
        <v>333</v>
      </c>
      <c r="F363" s="117" t="s">
        <v>92</v>
      </c>
      <c r="G363" s="87">
        <v>12650</v>
      </c>
      <c r="H363" s="85">
        <v>0</v>
      </c>
      <c r="I363" s="118">
        <v>25</v>
      </c>
      <c r="J363" s="85">
        <v>363.06</v>
      </c>
      <c r="K363" s="118">
        <f t="shared" si="49"/>
        <v>898.14999999999986</v>
      </c>
      <c r="L363" s="118">
        <f t="shared" si="50"/>
        <v>139.15</v>
      </c>
      <c r="M363" s="85">
        <v>384.56</v>
      </c>
      <c r="N363" s="118">
        <f t="shared" si="51"/>
        <v>896.8850000000001</v>
      </c>
      <c r="O363" s="67"/>
      <c r="P363" s="118">
        <f t="shared" si="52"/>
        <v>747.62</v>
      </c>
      <c r="Q363" s="66">
        <f t="shared" si="53"/>
        <v>772.62</v>
      </c>
      <c r="R363" s="118">
        <f t="shared" si="54"/>
        <v>1934.1849999999999</v>
      </c>
      <c r="S363" s="118">
        <f t="shared" si="55"/>
        <v>11877.38</v>
      </c>
      <c r="T363" s="174" t="s">
        <v>93</v>
      </c>
    </row>
    <row r="364" spans="1:20" ht="15.75" thickBot="1" x14ac:dyDescent="0.3">
      <c r="A364" s="171">
        <v>359</v>
      </c>
      <c r="B364" s="116"/>
      <c r="C364" s="35" t="s">
        <v>578</v>
      </c>
      <c r="D364" s="35" t="s">
        <v>577</v>
      </c>
      <c r="E364" s="35" t="s">
        <v>129</v>
      </c>
      <c r="F364" s="117" t="s">
        <v>92</v>
      </c>
      <c r="G364" s="87">
        <v>25000</v>
      </c>
      <c r="H364" s="85">
        <v>0</v>
      </c>
      <c r="I364" s="118">
        <v>25</v>
      </c>
      <c r="J364" s="85">
        <v>717.5</v>
      </c>
      <c r="K364" s="118">
        <f t="shared" si="49"/>
        <v>1774.9999999999998</v>
      </c>
      <c r="L364" s="118">
        <f t="shared" si="50"/>
        <v>275</v>
      </c>
      <c r="M364" s="85">
        <v>760</v>
      </c>
      <c r="N364" s="118">
        <f t="shared" si="51"/>
        <v>1772.5000000000002</v>
      </c>
      <c r="O364" s="67"/>
      <c r="P364" s="118">
        <f t="shared" si="52"/>
        <v>1477.5</v>
      </c>
      <c r="Q364" s="66">
        <f t="shared" si="53"/>
        <v>1502.5</v>
      </c>
      <c r="R364" s="118">
        <f t="shared" si="54"/>
        <v>3822.5</v>
      </c>
      <c r="S364" s="118">
        <f t="shared" si="55"/>
        <v>23497.5</v>
      </c>
      <c r="T364" s="174" t="s">
        <v>93</v>
      </c>
    </row>
    <row r="365" spans="1:20" ht="15.75" thickBot="1" x14ac:dyDescent="0.3">
      <c r="A365" s="171">
        <v>360</v>
      </c>
      <c r="B365" s="116"/>
      <c r="C365" s="35" t="s">
        <v>579</v>
      </c>
      <c r="D365" s="35" t="s">
        <v>577</v>
      </c>
      <c r="E365" s="35" t="s">
        <v>129</v>
      </c>
      <c r="F365" s="117" t="s">
        <v>92</v>
      </c>
      <c r="G365" s="87">
        <v>25000</v>
      </c>
      <c r="H365" s="85">
        <v>0</v>
      </c>
      <c r="I365" s="118">
        <v>25</v>
      </c>
      <c r="J365" s="85">
        <v>717.5</v>
      </c>
      <c r="K365" s="118">
        <f t="shared" si="49"/>
        <v>1774.9999999999998</v>
      </c>
      <c r="L365" s="118">
        <f t="shared" si="50"/>
        <v>275</v>
      </c>
      <c r="M365" s="85">
        <v>760</v>
      </c>
      <c r="N365" s="118">
        <f t="shared" si="51"/>
        <v>1772.5000000000002</v>
      </c>
      <c r="O365" s="67"/>
      <c r="P365" s="118">
        <f t="shared" si="52"/>
        <v>1477.5</v>
      </c>
      <c r="Q365" s="66">
        <f t="shared" si="53"/>
        <v>1502.5</v>
      </c>
      <c r="R365" s="118">
        <f t="shared" si="54"/>
        <v>3822.5</v>
      </c>
      <c r="S365" s="118">
        <f t="shared" si="55"/>
        <v>23497.5</v>
      </c>
      <c r="T365" s="174" t="s">
        <v>93</v>
      </c>
    </row>
    <row r="366" spans="1:20" ht="15.75" thickBot="1" x14ac:dyDescent="0.3">
      <c r="A366" s="171">
        <v>361</v>
      </c>
      <c r="B366" s="116"/>
      <c r="C366" s="35" t="s">
        <v>581</v>
      </c>
      <c r="D366" s="35" t="s">
        <v>580</v>
      </c>
      <c r="E366" s="35" t="s">
        <v>129</v>
      </c>
      <c r="F366" s="117" t="s">
        <v>92</v>
      </c>
      <c r="G366" s="87">
        <v>25000</v>
      </c>
      <c r="H366" s="85">
        <v>0</v>
      </c>
      <c r="I366" s="118">
        <v>25</v>
      </c>
      <c r="J366" s="85">
        <v>717.5</v>
      </c>
      <c r="K366" s="118">
        <f t="shared" si="49"/>
        <v>1774.9999999999998</v>
      </c>
      <c r="L366" s="118">
        <f t="shared" si="50"/>
        <v>275</v>
      </c>
      <c r="M366" s="85">
        <v>760</v>
      </c>
      <c r="N366" s="118">
        <f t="shared" si="51"/>
        <v>1772.5000000000002</v>
      </c>
      <c r="O366" s="67"/>
      <c r="P366" s="118">
        <f t="shared" si="52"/>
        <v>1477.5</v>
      </c>
      <c r="Q366" s="66">
        <f t="shared" si="53"/>
        <v>1502.5</v>
      </c>
      <c r="R366" s="118">
        <f t="shared" si="54"/>
        <v>3822.5</v>
      </c>
      <c r="S366" s="118">
        <f t="shared" si="55"/>
        <v>23497.5</v>
      </c>
      <c r="T366" s="174" t="s">
        <v>93</v>
      </c>
    </row>
    <row r="367" spans="1:20" ht="15.75" thickBot="1" x14ac:dyDescent="0.3">
      <c r="A367" s="171">
        <v>362</v>
      </c>
      <c r="B367" s="116"/>
      <c r="C367" s="35" t="s">
        <v>582</v>
      </c>
      <c r="D367" s="35" t="s">
        <v>580</v>
      </c>
      <c r="E367" s="35" t="s">
        <v>129</v>
      </c>
      <c r="F367" s="117" t="s">
        <v>92</v>
      </c>
      <c r="G367" s="87">
        <v>25000</v>
      </c>
      <c r="H367" s="85">
        <v>0</v>
      </c>
      <c r="I367" s="118">
        <v>25</v>
      </c>
      <c r="J367" s="85">
        <v>717.5</v>
      </c>
      <c r="K367" s="118">
        <f t="shared" si="49"/>
        <v>1774.9999999999998</v>
      </c>
      <c r="L367" s="118">
        <f t="shared" si="50"/>
        <v>275</v>
      </c>
      <c r="M367" s="85">
        <v>760</v>
      </c>
      <c r="N367" s="118">
        <f t="shared" si="51"/>
        <v>1772.5000000000002</v>
      </c>
      <c r="O367" s="67"/>
      <c r="P367" s="118">
        <f t="shared" si="52"/>
        <v>1477.5</v>
      </c>
      <c r="Q367" s="66">
        <f t="shared" si="53"/>
        <v>1502.5</v>
      </c>
      <c r="R367" s="118">
        <f t="shared" si="54"/>
        <v>3822.5</v>
      </c>
      <c r="S367" s="118">
        <f t="shared" si="55"/>
        <v>23497.5</v>
      </c>
      <c r="T367" s="174" t="s">
        <v>93</v>
      </c>
    </row>
    <row r="368" spans="1:20" x14ac:dyDescent="0.25">
      <c r="A368" s="171">
        <v>363</v>
      </c>
      <c r="B368" s="116"/>
      <c r="C368" s="35" t="s">
        <v>584</v>
      </c>
      <c r="D368" s="35" t="s">
        <v>583</v>
      </c>
      <c r="E368" s="35" t="s">
        <v>129</v>
      </c>
      <c r="F368" s="117" t="s">
        <v>92</v>
      </c>
      <c r="G368" s="87">
        <v>25000</v>
      </c>
      <c r="H368" s="85">
        <v>0</v>
      </c>
      <c r="I368" s="118">
        <v>25</v>
      </c>
      <c r="J368" s="85">
        <v>717.5</v>
      </c>
      <c r="K368" s="118">
        <f t="shared" si="49"/>
        <v>1774.9999999999998</v>
      </c>
      <c r="L368" s="118">
        <f t="shared" si="50"/>
        <v>275</v>
      </c>
      <c r="M368" s="85">
        <v>760</v>
      </c>
      <c r="N368" s="118">
        <f t="shared" si="51"/>
        <v>1772.5000000000002</v>
      </c>
      <c r="O368" s="67"/>
      <c r="P368" s="118">
        <f t="shared" si="52"/>
        <v>1477.5</v>
      </c>
      <c r="Q368" s="66">
        <f t="shared" si="53"/>
        <v>1502.5</v>
      </c>
      <c r="R368" s="118">
        <f t="shared" si="54"/>
        <v>3822.5</v>
      </c>
      <c r="S368" s="118">
        <f t="shared" si="55"/>
        <v>23497.5</v>
      </c>
      <c r="T368" s="174" t="s">
        <v>93</v>
      </c>
    </row>
    <row r="369" spans="1:20" x14ac:dyDescent="0.25">
      <c r="A369" s="171">
        <v>364</v>
      </c>
      <c r="B369" s="35"/>
      <c r="C369" s="35" t="s">
        <v>759</v>
      </c>
      <c r="D369" s="75" t="s">
        <v>1357</v>
      </c>
      <c r="E369" s="35" t="s">
        <v>84</v>
      </c>
      <c r="F369" s="117" t="s">
        <v>92</v>
      </c>
      <c r="G369" s="122">
        <v>17600</v>
      </c>
      <c r="H369" s="123">
        <v>0</v>
      </c>
      <c r="I369" s="119">
        <v>25</v>
      </c>
      <c r="J369" s="123">
        <v>505.12</v>
      </c>
      <c r="K369" s="119">
        <f>+G369*7.1%</f>
        <v>1249.5999999999999</v>
      </c>
      <c r="L369" s="119">
        <f>+G369*1.1%</f>
        <v>193.60000000000002</v>
      </c>
      <c r="M369" s="123">
        <v>535.04</v>
      </c>
      <c r="N369" s="43">
        <f>+G369*7.09%</f>
        <v>1247.8400000000001</v>
      </c>
      <c r="O369" s="54"/>
      <c r="P369" s="43">
        <f>+J369+M369</f>
        <v>1040.1599999999999</v>
      </c>
      <c r="Q369" s="66">
        <f>+H369+I369+J369+M369+O369</f>
        <v>1065.1599999999999</v>
      </c>
      <c r="R369" s="43">
        <f>+K369+L369+N369</f>
        <v>2691.04</v>
      </c>
      <c r="S369" s="43">
        <f>+G369-Q369</f>
        <v>16534.84</v>
      </c>
      <c r="T369" s="97" t="s">
        <v>93</v>
      </c>
    </row>
    <row r="370" spans="1:20" ht="15.75" thickBot="1" x14ac:dyDescent="0.3">
      <c r="A370" s="171">
        <v>365</v>
      </c>
      <c r="B370" s="35"/>
      <c r="C370" s="35" t="s">
        <v>1352</v>
      </c>
      <c r="D370" s="75" t="s">
        <v>1357</v>
      </c>
      <c r="E370" s="35" t="s">
        <v>234</v>
      </c>
      <c r="F370" s="117" t="s">
        <v>92</v>
      </c>
      <c r="G370" s="122">
        <v>16500</v>
      </c>
      <c r="H370" s="122">
        <v>0</v>
      </c>
      <c r="I370" s="119">
        <v>25</v>
      </c>
      <c r="J370" s="122">
        <v>473.55</v>
      </c>
      <c r="K370" s="119">
        <f>+G370*7.1%</f>
        <v>1171.5</v>
      </c>
      <c r="L370" s="119">
        <f>+G370*1.1%</f>
        <v>181.50000000000003</v>
      </c>
      <c r="M370" s="122">
        <v>501.6</v>
      </c>
      <c r="N370" s="43">
        <f>+G370*7.09%</f>
        <v>1169.8500000000001</v>
      </c>
      <c r="O370" s="54"/>
      <c r="P370" s="43">
        <f>+J370+M370</f>
        <v>975.15000000000009</v>
      </c>
      <c r="Q370" s="66">
        <f>+H370+I370+J370+M370+O370</f>
        <v>1000.1500000000001</v>
      </c>
      <c r="R370" s="43">
        <f>+K370+L370+N370</f>
        <v>2522.8500000000004</v>
      </c>
      <c r="S370" s="43">
        <f>+G370-Q370</f>
        <v>15499.85</v>
      </c>
      <c r="T370" s="91" t="s">
        <v>93</v>
      </c>
    </row>
    <row r="371" spans="1:20" ht="15.75" thickBot="1" x14ac:dyDescent="0.3">
      <c r="A371" s="171">
        <v>366</v>
      </c>
      <c r="B371" s="116"/>
      <c r="C371" s="35" t="s">
        <v>586</v>
      </c>
      <c r="D371" s="35" t="s">
        <v>585</v>
      </c>
      <c r="E371" s="35" t="s">
        <v>125</v>
      </c>
      <c r="F371" s="117" t="s">
        <v>92</v>
      </c>
      <c r="G371" s="87">
        <v>27300</v>
      </c>
      <c r="H371" s="85">
        <v>0</v>
      </c>
      <c r="I371" s="118">
        <v>25</v>
      </c>
      <c r="J371" s="85">
        <v>783.51</v>
      </c>
      <c r="K371" s="118">
        <f t="shared" si="49"/>
        <v>1938.2999999999997</v>
      </c>
      <c r="L371" s="118">
        <f t="shared" si="50"/>
        <v>300.3</v>
      </c>
      <c r="M371" s="85">
        <v>829.92</v>
      </c>
      <c r="N371" s="118">
        <f t="shared" si="51"/>
        <v>1935.5700000000002</v>
      </c>
      <c r="O371" s="67"/>
      <c r="P371" s="118">
        <f t="shared" si="52"/>
        <v>1613.4299999999998</v>
      </c>
      <c r="Q371" s="66">
        <f t="shared" si="53"/>
        <v>1638.4299999999998</v>
      </c>
      <c r="R371" s="118">
        <f t="shared" si="54"/>
        <v>4174.17</v>
      </c>
      <c r="S371" s="118">
        <f t="shared" si="55"/>
        <v>25661.57</v>
      </c>
      <c r="T371" s="174" t="s">
        <v>93</v>
      </c>
    </row>
    <row r="372" spans="1:20" ht="15.75" thickBot="1" x14ac:dyDescent="0.3">
      <c r="A372" s="171">
        <v>367</v>
      </c>
      <c r="B372" s="116"/>
      <c r="C372" s="35" t="s">
        <v>588</v>
      </c>
      <c r="D372" s="35" t="s">
        <v>587</v>
      </c>
      <c r="E372" s="35" t="s">
        <v>262</v>
      </c>
      <c r="F372" s="117" t="s">
        <v>92</v>
      </c>
      <c r="G372" s="87">
        <v>35000</v>
      </c>
      <c r="H372" s="85">
        <v>0</v>
      </c>
      <c r="I372" s="118">
        <v>25</v>
      </c>
      <c r="J372" s="87">
        <v>1004.5</v>
      </c>
      <c r="K372" s="118">
        <f t="shared" si="49"/>
        <v>2485</v>
      </c>
      <c r="L372" s="118">
        <f t="shared" si="50"/>
        <v>385.00000000000006</v>
      </c>
      <c r="M372" s="87">
        <v>1064</v>
      </c>
      <c r="N372" s="118">
        <f t="shared" si="51"/>
        <v>2481.5</v>
      </c>
      <c r="O372" s="67"/>
      <c r="P372" s="118">
        <f t="shared" si="52"/>
        <v>2068.5</v>
      </c>
      <c r="Q372" s="66">
        <f t="shared" si="53"/>
        <v>2093.5</v>
      </c>
      <c r="R372" s="118">
        <f t="shared" si="54"/>
        <v>5351.5</v>
      </c>
      <c r="S372" s="118">
        <f t="shared" si="55"/>
        <v>32906.5</v>
      </c>
      <c r="T372" s="174" t="s">
        <v>93</v>
      </c>
    </row>
    <row r="373" spans="1:20" ht="15.75" thickBot="1" x14ac:dyDescent="0.3">
      <c r="A373" s="171">
        <v>368</v>
      </c>
      <c r="B373" s="116"/>
      <c r="C373" s="35" t="s">
        <v>589</v>
      </c>
      <c r="D373" s="35" t="s">
        <v>587</v>
      </c>
      <c r="E373" s="35" t="s">
        <v>201</v>
      </c>
      <c r="F373" s="117" t="s">
        <v>92</v>
      </c>
      <c r="G373" s="87">
        <v>45000</v>
      </c>
      <c r="H373" s="87">
        <v>1148.33</v>
      </c>
      <c r="I373" s="118">
        <v>25</v>
      </c>
      <c r="J373" s="87">
        <v>1291.5</v>
      </c>
      <c r="K373" s="118">
        <f t="shared" si="49"/>
        <v>3194.9999999999995</v>
      </c>
      <c r="L373" s="118">
        <f t="shared" si="50"/>
        <v>495.00000000000006</v>
      </c>
      <c r="M373" s="87">
        <v>1368</v>
      </c>
      <c r="N373" s="118">
        <f t="shared" si="51"/>
        <v>3190.5</v>
      </c>
      <c r="O373" s="67"/>
      <c r="P373" s="118">
        <f t="shared" si="52"/>
        <v>2659.5</v>
      </c>
      <c r="Q373" s="66">
        <f t="shared" si="53"/>
        <v>3832.83</v>
      </c>
      <c r="R373" s="118">
        <f t="shared" si="54"/>
        <v>6880.5</v>
      </c>
      <c r="S373" s="118">
        <f t="shared" si="55"/>
        <v>41167.17</v>
      </c>
      <c r="T373" s="174" t="s">
        <v>93</v>
      </c>
    </row>
    <row r="374" spans="1:20" ht="15.75" thickBot="1" x14ac:dyDescent="0.3">
      <c r="A374" s="171">
        <v>369</v>
      </c>
      <c r="B374" s="116"/>
      <c r="C374" s="35" t="s">
        <v>590</v>
      </c>
      <c r="D374" s="35" t="s">
        <v>587</v>
      </c>
      <c r="E374" s="35" t="s">
        <v>336</v>
      </c>
      <c r="F374" s="117" t="s">
        <v>92</v>
      </c>
      <c r="G374" s="87">
        <v>47000</v>
      </c>
      <c r="H374" s="87">
        <v>1430.6</v>
      </c>
      <c r="I374" s="118">
        <v>25</v>
      </c>
      <c r="J374" s="87">
        <v>1348.9</v>
      </c>
      <c r="K374" s="118">
        <f t="shared" si="49"/>
        <v>3336.9999999999995</v>
      </c>
      <c r="L374" s="118">
        <f t="shared" si="50"/>
        <v>517</v>
      </c>
      <c r="M374" s="87">
        <v>1428.8</v>
      </c>
      <c r="N374" s="118">
        <f t="shared" si="51"/>
        <v>3332.3</v>
      </c>
      <c r="O374" s="67"/>
      <c r="P374" s="118">
        <f t="shared" si="52"/>
        <v>2777.7</v>
      </c>
      <c r="Q374" s="66">
        <f t="shared" si="53"/>
        <v>4233.3</v>
      </c>
      <c r="R374" s="118">
        <f t="shared" si="54"/>
        <v>7186.2999999999993</v>
      </c>
      <c r="S374" s="118">
        <f t="shared" si="55"/>
        <v>42766.7</v>
      </c>
      <c r="T374" s="174" t="s">
        <v>93</v>
      </c>
    </row>
    <row r="375" spans="1:20" ht="15.75" thickBot="1" x14ac:dyDescent="0.3">
      <c r="A375" s="171">
        <v>370</v>
      </c>
      <c r="B375" s="116"/>
      <c r="C375" s="35" t="s">
        <v>591</v>
      </c>
      <c r="D375" s="35" t="s">
        <v>587</v>
      </c>
      <c r="E375" s="35" t="s">
        <v>84</v>
      </c>
      <c r="F375" s="117" t="s">
        <v>92</v>
      </c>
      <c r="G375" s="87">
        <v>29400</v>
      </c>
      <c r="H375" s="85">
        <v>0</v>
      </c>
      <c r="I375" s="118">
        <v>25</v>
      </c>
      <c r="J375" s="85">
        <v>843.78</v>
      </c>
      <c r="K375" s="118">
        <f t="shared" si="49"/>
        <v>2087.3999999999996</v>
      </c>
      <c r="L375" s="118">
        <f t="shared" si="50"/>
        <v>323.40000000000003</v>
      </c>
      <c r="M375" s="85">
        <v>893.76</v>
      </c>
      <c r="N375" s="118">
        <f t="shared" si="51"/>
        <v>2084.46</v>
      </c>
      <c r="O375" s="67"/>
      <c r="P375" s="118">
        <f t="shared" si="52"/>
        <v>1737.54</v>
      </c>
      <c r="Q375" s="66">
        <f t="shared" si="53"/>
        <v>1762.54</v>
      </c>
      <c r="R375" s="118">
        <f t="shared" si="54"/>
        <v>4495.26</v>
      </c>
      <c r="S375" s="118">
        <f t="shared" si="55"/>
        <v>27637.46</v>
      </c>
      <c r="T375" s="174" t="s">
        <v>93</v>
      </c>
    </row>
    <row r="376" spans="1:20" ht="15.75" thickBot="1" x14ac:dyDescent="0.3">
      <c r="A376" s="171">
        <v>371</v>
      </c>
      <c r="B376" s="116"/>
      <c r="C376" s="35" t="s">
        <v>592</v>
      </c>
      <c r="D376" s="35" t="s">
        <v>587</v>
      </c>
      <c r="E376" s="35" t="s">
        <v>646</v>
      </c>
      <c r="F376" s="117" t="s">
        <v>92</v>
      </c>
      <c r="G376" s="87">
        <v>31500</v>
      </c>
      <c r="H376" s="85">
        <v>0</v>
      </c>
      <c r="I376" s="118">
        <v>25</v>
      </c>
      <c r="J376" s="85">
        <v>904.05</v>
      </c>
      <c r="K376" s="118">
        <f t="shared" si="49"/>
        <v>2236.5</v>
      </c>
      <c r="L376" s="118">
        <f t="shared" si="50"/>
        <v>346.50000000000006</v>
      </c>
      <c r="M376" s="85">
        <v>957.6</v>
      </c>
      <c r="N376" s="118">
        <f t="shared" si="51"/>
        <v>2233.3500000000004</v>
      </c>
      <c r="O376" s="67"/>
      <c r="P376" s="118">
        <f t="shared" si="52"/>
        <v>1861.65</v>
      </c>
      <c r="Q376" s="66">
        <f t="shared" si="53"/>
        <v>1886.65</v>
      </c>
      <c r="R376" s="118">
        <f t="shared" si="54"/>
        <v>4816.3500000000004</v>
      </c>
      <c r="S376" s="118">
        <f t="shared" si="55"/>
        <v>29613.35</v>
      </c>
      <c r="T376" s="174" t="s">
        <v>93</v>
      </c>
    </row>
    <row r="377" spans="1:20" ht="15.75" thickBot="1" x14ac:dyDescent="0.3">
      <c r="A377" s="171">
        <v>372</v>
      </c>
      <c r="B377" s="116"/>
      <c r="C377" s="35" t="s">
        <v>593</v>
      </c>
      <c r="D377" s="35" t="s">
        <v>587</v>
      </c>
      <c r="E377" s="35" t="s">
        <v>233</v>
      </c>
      <c r="F377" s="117" t="s">
        <v>92</v>
      </c>
      <c r="G377" s="87">
        <v>110000</v>
      </c>
      <c r="H377" s="87">
        <v>14160.09</v>
      </c>
      <c r="I377" s="118">
        <v>25</v>
      </c>
      <c r="J377" s="87">
        <v>3157</v>
      </c>
      <c r="K377" s="118">
        <f t="shared" si="49"/>
        <v>7809.9999999999991</v>
      </c>
      <c r="L377" s="118">
        <f t="shared" si="50"/>
        <v>1210.0000000000002</v>
      </c>
      <c r="M377" s="87">
        <v>3344</v>
      </c>
      <c r="N377" s="118">
        <f t="shared" si="51"/>
        <v>7799.0000000000009</v>
      </c>
      <c r="O377" s="67"/>
      <c r="P377" s="118">
        <f t="shared" si="52"/>
        <v>6501</v>
      </c>
      <c r="Q377" s="66">
        <f t="shared" si="53"/>
        <v>20686.09</v>
      </c>
      <c r="R377" s="118">
        <f t="shared" si="54"/>
        <v>16819</v>
      </c>
      <c r="S377" s="118">
        <f t="shared" si="55"/>
        <v>89313.91</v>
      </c>
      <c r="T377" s="174" t="s">
        <v>93</v>
      </c>
    </row>
    <row r="378" spans="1:20" ht="15.75" thickBot="1" x14ac:dyDescent="0.3">
      <c r="A378" s="171">
        <v>373</v>
      </c>
      <c r="B378" s="116"/>
      <c r="C378" s="35" t="s">
        <v>594</v>
      </c>
      <c r="D378" s="35" t="s">
        <v>587</v>
      </c>
      <c r="E378" s="35" t="s">
        <v>262</v>
      </c>
      <c r="F378" s="117" t="s">
        <v>92</v>
      </c>
      <c r="G378" s="87">
        <v>35000</v>
      </c>
      <c r="H378" s="85">
        <v>0</v>
      </c>
      <c r="I378" s="118">
        <v>25</v>
      </c>
      <c r="J378" s="87">
        <v>1004.5</v>
      </c>
      <c r="K378" s="118">
        <f t="shared" si="49"/>
        <v>2485</v>
      </c>
      <c r="L378" s="118">
        <f t="shared" si="50"/>
        <v>385.00000000000006</v>
      </c>
      <c r="M378" s="87">
        <v>1064</v>
      </c>
      <c r="N378" s="118">
        <f t="shared" si="51"/>
        <v>2481.5</v>
      </c>
      <c r="O378" s="67"/>
      <c r="P378" s="118">
        <f t="shared" si="52"/>
        <v>2068.5</v>
      </c>
      <c r="Q378" s="66">
        <f t="shared" si="53"/>
        <v>2093.5</v>
      </c>
      <c r="R378" s="118">
        <f t="shared" si="54"/>
        <v>5351.5</v>
      </c>
      <c r="S378" s="118">
        <f t="shared" si="55"/>
        <v>32906.5</v>
      </c>
      <c r="T378" s="174" t="s">
        <v>93</v>
      </c>
    </row>
    <row r="379" spans="1:20" ht="15.75" thickBot="1" x14ac:dyDescent="0.3">
      <c r="A379" s="171">
        <v>374</v>
      </c>
      <c r="B379" s="116"/>
      <c r="C379" s="35" t="s">
        <v>604</v>
      </c>
      <c r="D379" s="35" t="s">
        <v>603</v>
      </c>
      <c r="E379" s="35" t="s">
        <v>261</v>
      </c>
      <c r="F379" s="117" t="s">
        <v>92</v>
      </c>
      <c r="G379" s="87">
        <v>110000</v>
      </c>
      <c r="H379" s="87">
        <v>14457.62</v>
      </c>
      <c r="I379" s="118">
        <v>25</v>
      </c>
      <c r="J379" s="87">
        <v>3157</v>
      </c>
      <c r="K379" s="118">
        <f t="shared" si="49"/>
        <v>7809.9999999999991</v>
      </c>
      <c r="L379" s="118">
        <f t="shared" si="50"/>
        <v>1210.0000000000002</v>
      </c>
      <c r="M379" s="87">
        <v>3344</v>
      </c>
      <c r="N379" s="118">
        <f t="shared" si="51"/>
        <v>7799.0000000000009</v>
      </c>
      <c r="O379" s="67"/>
      <c r="P379" s="118">
        <f t="shared" si="52"/>
        <v>6501</v>
      </c>
      <c r="Q379" s="66">
        <f t="shared" si="53"/>
        <v>20983.620000000003</v>
      </c>
      <c r="R379" s="118">
        <f t="shared" si="54"/>
        <v>16819</v>
      </c>
      <c r="S379" s="118">
        <f t="shared" si="55"/>
        <v>89016.38</v>
      </c>
      <c r="T379" s="174" t="s">
        <v>93</v>
      </c>
    </row>
    <row r="380" spans="1:20" ht="15.75" thickBot="1" x14ac:dyDescent="0.3">
      <c r="A380" s="171">
        <v>375</v>
      </c>
      <c r="B380" s="116"/>
      <c r="C380" s="35" t="s">
        <v>605</v>
      </c>
      <c r="D380" s="35" t="s">
        <v>603</v>
      </c>
      <c r="E380" s="35" t="s">
        <v>177</v>
      </c>
      <c r="F380" s="117" t="s">
        <v>92</v>
      </c>
      <c r="G380" s="87">
        <v>33000</v>
      </c>
      <c r="H380" s="85">
        <v>0</v>
      </c>
      <c r="I380" s="118">
        <v>25</v>
      </c>
      <c r="J380" s="85">
        <v>947.1</v>
      </c>
      <c r="K380" s="118">
        <f t="shared" si="49"/>
        <v>2343</v>
      </c>
      <c r="L380" s="118">
        <f t="shared" si="50"/>
        <v>363.00000000000006</v>
      </c>
      <c r="M380" s="87">
        <v>1003.2</v>
      </c>
      <c r="N380" s="118">
        <f t="shared" si="51"/>
        <v>2339.7000000000003</v>
      </c>
      <c r="O380" s="67"/>
      <c r="P380" s="118">
        <f t="shared" si="52"/>
        <v>1950.3000000000002</v>
      </c>
      <c r="Q380" s="66">
        <f t="shared" si="53"/>
        <v>1975.3000000000002</v>
      </c>
      <c r="R380" s="118">
        <f t="shared" si="54"/>
        <v>5045.7000000000007</v>
      </c>
      <c r="S380" s="118">
        <f t="shared" si="55"/>
        <v>31024.7</v>
      </c>
      <c r="T380" s="174" t="s">
        <v>93</v>
      </c>
    </row>
    <row r="381" spans="1:20" ht="15.75" thickBot="1" x14ac:dyDescent="0.3">
      <c r="A381" s="171">
        <v>376</v>
      </c>
      <c r="B381" s="116"/>
      <c r="C381" s="35" t="s">
        <v>606</v>
      </c>
      <c r="D381" s="35" t="s">
        <v>603</v>
      </c>
      <c r="E381" s="35" t="s">
        <v>201</v>
      </c>
      <c r="F381" s="117" t="s">
        <v>92</v>
      </c>
      <c r="G381" s="87">
        <v>60000</v>
      </c>
      <c r="H381" s="87">
        <v>3486.68</v>
      </c>
      <c r="I381" s="118">
        <v>25</v>
      </c>
      <c r="J381" s="87">
        <v>1722</v>
      </c>
      <c r="K381" s="118">
        <f t="shared" si="49"/>
        <v>4260</v>
      </c>
      <c r="L381" s="118">
        <f t="shared" si="50"/>
        <v>660.00000000000011</v>
      </c>
      <c r="M381" s="87">
        <v>1824</v>
      </c>
      <c r="N381" s="118">
        <f t="shared" si="51"/>
        <v>4254</v>
      </c>
      <c r="O381" s="67"/>
      <c r="P381" s="118">
        <f t="shared" si="52"/>
        <v>3546</v>
      </c>
      <c r="Q381" s="66">
        <f t="shared" si="53"/>
        <v>7057.68</v>
      </c>
      <c r="R381" s="118">
        <f t="shared" si="54"/>
        <v>9174</v>
      </c>
      <c r="S381" s="118">
        <f t="shared" si="55"/>
        <v>52942.32</v>
      </c>
      <c r="T381" s="174" t="s">
        <v>93</v>
      </c>
    </row>
    <row r="382" spans="1:20" ht="15.75" thickBot="1" x14ac:dyDescent="0.3">
      <c r="A382" s="171">
        <v>377</v>
      </c>
      <c r="B382" s="116"/>
      <c r="C382" s="35" t="s">
        <v>607</v>
      </c>
      <c r="D382" s="35" t="s">
        <v>603</v>
      </c>
      <c r="E382" s="35" t="s">
        <v>278</v>
      </c>
      <c r="F382" s="117" t="s">
        <v>92</v>
      </c>
      <c r="G382" s="87">
        <v>31500</v>
      </c>
      <c r="H382" s="85">
        <v>0</v>
      </c>
      <c r="I382" s="118">
        <v>25</v>
      </c>
      <c r="J382" s="85">
        <v>904.05</v>
      </c>
      <c r="K382" s="118">
        <f t="shared" si="49"/>
        <v>2236.5</v>
      </c>
      <c r="L382" s="118">
        <f t="shared" si="50"/>
        <v>346.50000000000006</v>
      </c>
      <c r="M382" s="85">
        <v>957.6</v>
      </c>
      <c r="N382" s="118">
        <f t="shared" si="51"/>
        <v>2233.3500000000004</v>
      </c>
      <c r="O382" s="67"/>
      <c r="P382" s="118">
        <f t="shared" si="52"/>
        <v>1861.65</v>
      </c>
      <c r="Q382" s="66">
        <f t="shared" si="53"/>
        <v>1886.65</v>
      </c>
      <c r="R382" s="118">
        <f t="shared" si="54"/>
        <v>4816.3500000000004</v>
      </c>
      <c r="S382" s="118">
        <f t="shared" si="55"/>
        <v>29613.35</v>
      </c>
      <c r="T382" s="174" t="s">
        <v>93</v>
      </c>
    </row>
    <row r="383" spans="1:20" ht="15.75" thickBot="1" x14ac:dyDescent="0.3">
      <c r="A383" s="171">
        <v>378</v>
      </c>
      <c r="B383" s="116"/>
      <c r="C383" s="35" t="s">
        <v>608</v>
      </c>
      <c r="D383" s="35" t="s">
        <v>603</v>
      </c>
      <c r="E383" s="35" t="s">
        <v>647</v>
      </c>
      <c r="F383" s="117" t="s">
        <v>92</v>
      </c>
      <c r="G383" s="87">
        <v>40000</v>
      </c>
      <c r="H383" s="85">
        <v>442.65</v>
      </c>
      <c r="I383" s="118">
        <v>25</v>
      </c>
      <c r="J383" s="87">
        <v>1148</v>
      </c>
      <c r="K383" s="118">
        <f t="shared" si="49"/>
        <v>2839.9999999999995</v>
      </c>
      <c r="L383" s="118">
        <f t="shared" si="50"/>
        <v>440.00000000000006</v>
      </c>
      <c r="M383" s="87">
        <v>1216</v>
      </c>
      <c r="N383" s="118">
        <f t="shared" si="51"/>
        <v>2836</v>
      </c>
      <c r="O383" s="67"/>
      <c r="P383" s="118">
        <f t="shared" si="52"/>
        <v>2364</v>
      </c>
      <c r="Q383" s="66">
        <f t="shared" si="53"/>
        <v>2831.65</v>
      </c>
      <c r="R383" s="118">
        <f t="shared" si="54"/>
        <v>6116</v>
      </c>
      <c r="S383" s="118">
        <f t="shared" si="55"/>
        <v>37168.35</v>
      </c>
      <c r="T383" s="174" t="s">
        <v>93</v>
      </c>
    </row>
    <row r="384" spans="1:20" ht="15.75" thickBot="1" x14ac:dyDescent="0.3">
      <c r="A384" s="171">
        <v>379</v>
      </c>
      <c r="B384" s="116"/>
      <c r="C384" s="35" t="s">
        <v>609</v>
      </c>
      <c r="D384" s="35" t="s">
        <v>572</v>
      </c>
      <c r="E384" s="35" t="s">
        <v>643</v>
      </c>
      <c r="F384" s="117" t="s">
        <v>92</v>
      </c>
      <c r="G384" s="87">
        <v>33000</v>
      </c>
      <c r="H384" s="85">
        <v>0</v>
      </c>
      <c r="I384" s="118">
        <v>25</v>
      </c>
      <c r="J384" s="85">
        <v>947.1</v>
      </c>
      <c r="K384" s="118">
        <f t="shared" si="49"/>
        <v>2343</v>
      </c>
      <c r="L384" s="118">
        <f t="shared" si="50"/>
        <v>363.00000000000006</v>
      </c>
      <c r="M384" s="87">
        <v>1003.2</v>
      </c>
      <c r="N384" s="118">
        <f t="shared" si="51"/>
        <v>2339.7000000000003</v>
      </c>
      <c r="O384" s="67"/>
      <c r="P384" s="118">
        <f t="shared" si="52"/>
        <v>1950.3000000000002</v>
      </c>
      <c r="Q384" s="66">
        <f t="shared" si="53"/>
        <v>1975.3000000000002</v>
      </c>
      <c r="R384" s="118">
        <f t="shared" si="54"/>
        <v>5045.7000000000007</v>
      </c>
      <c r="S384" s="118">
        <f t="shared" si="55"/>
        <v>31024.7</v>
      </c>
      <c r="T384" s="174" t="s">
        <v>93</v>
      </c>
    </row>
    <row r="385" spans="1:20" ht="15.75" thickBot="1" x14ac:dyDescent="0.3">
      <c r="A385" s="171">
        <v>380</v>
      </c>
      <c r="B385" s="116"/>
      <c r="C385" s="35" t="s">
        <v>611</v>
      </c>
      <c r="D385" s="35" t="s">
        <v>610</v>
      </c>
      <c r="E385" s="35" t="s">
        <v>185</v>
      </c>
      <c r="F385" s="117" t="s">
        <v>92</v>
      </c>
      <c r="G385" s="87">
        <v>22050</v>
      </c>
      <c r="H385" s="85">
        <v>0</v>
      </c>
      <c r="I385" s="118">
        <v>25</v>
      </c>
      <c r="J385" s="85">
        <v>632.84</v>
      </c>
      <c r="K385" s="118">
        <f t="shared" si="49"/>
        <v>1565.55</v>
      </c>
      <c r="L385" s="118">
        <f t="shared" si="50"/>
        <v>242.55</v>
      </c>
      <c r="M385" s="85">
        <v>670.32</v>
      </c>
      <c r="N385" s="118">
        <f t="shared" si="51"/>
        <v>1563.345</v>
      </c>
      <c r="O385" s="67"/>
      <c r="P385" s="118">
        <f t="shared" si="52"/>
        <v>1303.1600000000001</v>
      </c>
      <c r="Q385" s="66">
        <f t="shared" si="53"/>
        <v>1328.16</v>
      </c>
      <c r="R385" s="118">
        <f t="shared" si="54"/>
        <v>3371.4449999999997</v>
      </c>
      <c r="S385" s="118">
        <f t="shared" si="55"/>
        <v>20721.84</v>
      </c>
      <c r="T385" s="174" t="s">
        <v>93</v>
      </c>
    </row>
    <row r="386" spans="1:20" ht="15.75" thickBot="1" x14ac:dyDescent="0.3">
      <c r="A386" s="171">
        <v>381</v>
      </c>
      <c r="B386" s="116"/>
      <c r="C386" s="35" t="s">
        <v>1300</v>
      </c>
      <c r="D386" s="35" t="s">
        <v>610</v>
      </c>
      <c r="E386" s="35" t="s">
        <v>188</v>
      </c>
      <c r="F386" s="117" t="s">
        <v>92</v>
      </c>
      <c r="G386" s="87">
        <v>20000</v>
      </c>
      <c r="H386" s="85">
        <v>0</v>
      </c>
      <c r="I386" s="118">
        <v>25</v>
      </c>
      <c r="J386" s="85">
        <v>574</v>
      </c>
      <c r="K386" s="118">
        <f t="shared" si="49"/>
        <v>1419.9999999999998</v>
      </c>
      <c r="L386" s="118">
        <f t="shared" si="50"/>
        <v>220.00000000000003</v>
      </c>
      <c r="M386" s="87">
        <v>608</v>
      </c>
      <c r="N386" s="118">
        <f t="shared" si="51"/>
        <v>1418</v>
      </c>
      <c r="O386" s="67"/>
      <c r="P386" s="118">
        <f t="shared" si="52"/>
        <v>1182</v>
      </c>
      <c r="Q386" s="66">
        <f t="shared" si="53"/>
        <v>1207</v>
      </c>
      <c r="R386" s="118">
        <f t="shared" si="54"/>
        <v>3058</v>
      </c>
      <c r="S386" s="118">
        <f t="shared" si="55"/>
        <v>18793</v>
      </c>
      <c r="T386" s="174" t="s">
        <v>93</v>
      </c>
    </row>
    <row r="387" spans="1:20" ht="15.75" thickBot="1" x14ac:dyDescent="0.3">
      <c r="A387" s="171">
        <v>382</v>
      </c>
      <c r="B387" s="116"/>
      <c r="C387" s="35" t="s">
        <v>613</v>
      </c>
      <c r="D387" s="35" t="s">
        <v>612</v>
      </c>
      <c r="E387" s="35" t="s">
        <v>177</v>
      </c>
      <c r="F387" s="117" t="s">
        <v>92</v>
      </c>
      <c r="G387" s="87">
        <v>35000</v>
      </c>
      <c r="H387" s="85">
        <v>0</v>
      </c>
      <c r="I387" s="118">
        <v>25</v>
      </c>
      <c r="J387" s="87">
        <v>1004.5</v>
      </c>
      <c r="K387" s="118">
        <f t="shared" si="49"/>
        <v>2485</v>
      </c>
      <c r="L387" s="118">
        <f t="shared" si="50"/>
        <v>385.00000000000006</v>
      </c>
      <c r="M387" s="87">
        <v>1064</v>
      </c>
      <c r="N387" s="118">
        <f t="shared" si="51"/>
        <v>2481.5</v>
      </c>
      <c r="O387" s="67"/>
      <c r="P387" s="118">
        <f t="shared" si="52"/>
        <v>2068.5</v>
      </c>
      <c r="Q387" s="66">
        <f t="shared" si="53"/>
        <v>2093.5</v>
      </c>
      <c r="R387" s="118">
        <f t="shared" si="54"/>
        <v>5351.5</v>
      </c>
      <c r="S387" s="118">
        <f t="shared" si="55"/>
        <v>32906.5</v>
      </c>
      <c r="T387" s="174" t="s">
        <v>93</v>
      </c>
    </row>
    <row r="388" spans="1:20" ht="15.75" thickBot="1" x14ac:dyDescent="0.3">
      <c r="A388" s="171">
        <v>383</v>
      </c>
      <c r="B388" s="116"/>
      <c r="C388" s="35" t="s">
        <v>614</v>
      </c>
      <c r="D388" s="35" t="s">
        <v>612</v>
      </c>
      <c r="E388" s="35" t="s">
        <v>177</v>
      </c>
      <c r="F388" s="117" t="s">
        <v>92</v>
      </c>
      <c r="G388" s="87">
        <v>55000</v>
      </c>
      <c r="H388" s="87">
        <v>2559.6799999999998</v>
      </c>
      <c r="I388" s="118">
        <v>25</v>
      </c>
      <c r="J388" s="87">
        <v>1578.5</v>
      </c>
      <c r="K388" s="118">
        <f t="shared" si="49"/>
        <v>3904.9999999999995</v>
      </c>
      <c r="L388" s="118">
        <f t="shared" si="50"/>
        <v>605.00000000000011</v>
      </c>
      <c r="M388" s="87">
        <v>1672</v>
      </c>
      <c r="N388" s="118">
        <f t="shared" si="51"/>
        <v>3899.5000000000005</v>
      </c>
      <c r="O388" s="67"/>
      <c r="P388" s="118">
        <f t="shared" si="52"/>
        <v>3250.5</v>
      </c>
      <c r="Q388" s="66">
        <f t="shared" si="53"/>
        <v>5835.18</v>
      </c>
      <c r="R388" s="118">
        <f t="shared" si="54"/>
        <v>8409.5</v>
      </c>
      <c r="S388" s="118">
        <f t="shared" si="55"/>
        <v>49164.82</v>
      </c>
      <c r="T388" s="174" t="s">
        <v>93</v>
      </c>
    </row>
    <row r="389" spans="1:20" ht="15.75" thickBot="1" x14ac:dyDescent="0.3">
      <c r="A389" s="171">
        <v>384</v>
      </c>
      <c r="B389" s="116"/>
      <c r="C389" s="35" t="s">
        <v>615</v>
      </c>
      <c r="D389" s="35" t="s">
        <v>612</v>
      </c>
      <c r="E389" s="35" t="s">
        <v>84</v>
      </c>
      <c r="F389" s="117" t="s">
        <v>92</v>
      </c>
      <c r="G389" s="87">
        <v>22000</v>
      </c>
      <c r="H389" s="85">
        <v>0</v>
      </c>
      <c r="I389" s="118">
        <v>25</v>
      </c>
      <c r="J389" s="85">
        <v>631.4</v>
      </c>
      <c r="K389" s="118">
        <f t="shared" si="49"/>
        <v>1561.9999999999998</v>
      </c>
      <c r="L389" s="118">
        <f t="shared" si="50"/>
        <v>242.00000000000003</v>
      </c>
      <c r="M389" s="85">
        <v>668.8</v>
      </c>
      <c r="N389" s="118">
        <f t="shared" si="51"/>
        <v>1559.8000000000002</v>
      </c>
      <c r="O389" s="67"/>
      <c r="P389" s="118">
        <f t="shared" si="52"/>
        <v>1300.1999999999998</v>
      </c>
      <c r="Q389" s="66">
        <f t="shared" si="53"/>
        <v>1325.1999999999998</v>
      </c>
      <c r="R389" s="118">
        <f t="shared" si="54"/>
        <v>3363.8</v>
      </c>
      <c r="S389" s="118">
        <f t="shared" si="55"/>
        <v>20674.8</v>
      </c>
      <c r="T389" s="174" t="s">
        <v>93</v>
      </c>
    </row>
    <row r="390" spans="1:20" ht="15.75" thickBot="1" x14ac:dyDescent="0.3">
      <c r="A390" s="171">
        <v>385</v>
      </c>
      <c r="B390" s="116"/>
      <c r="C390" s="35" t="s">
        <v>616</v>
      </c>
      <c r="D390" s="35" t="s">
        <v>585</v>
      </c>
      <c r="E390" s="35" t="s">
        <v>645</v>
      </c>
      <c r="F390" s="117" t="s">
        <v>92</v>
      </c>
      <c r="G390" s="87">
        <v>31500</v>
      </c>
      <c r="H390" s="85">
        <v>0</v>
      </c>
      <c r="I390" s="118">
        <v>25</v>
      </c>
      <c r="J390" s="85">
        <v>904.05</v>
      </c>
      <c r="K390" s="118">
        <f t="shared" ref="K390:K427" si="56">+G390*7.1%</f>
        <v>2236.5</v>
      </c>
      <c r="L390" s="118">
        <f t="shared" ref="L390:L427" si="57">+G390*1.1%</f>
        <v>346.50000000000006</v>
      </c>
      <c r="M390" s="85">
        <v>957.6</v>
      </c>
      <c r="N390" s="118">
        <f t="shared" ref="N390:N427" si="58">+G390*7.09%</f>
        <v>2233.3500000000004</v>
      </c>
      <c r="O390" s="67"/>
      <c r="P390" s="118">
        <f t="shared" ref="P390:P427" si="59">+J390+M390</f>
        <v>1861.65</v>
      </c>
      <c r="Q390" s="66">
        <f t="shared" si="53"/>
        <v>1886.65</v>
      </c>
      <c r="R390" s="118">
        <f t="shared" ref="R390:R427" si="60">+K390+L390+N390</f>
        <v>4816.3500000000004</v>
      </c>
      <c r="S390" s="118">
        <f t="shared" ref="S390:S427" si="61">+G390-Q390</f>
        <v>29613.35</v>
      </c>
      <c r="T390" s="174" t="s">
        <v>93</v>
      </c>
    </row>
    <row r="391" spans="1:20" ht="15.75" thickBot="1" x14ac:dyDescent="0.3">
      <c r="A391" s="171">
        <v>386</v>
      </c>
      <c r="B391" s="116"/>
      <c r="C391" s="35" t="s">
        <v>617</v>
      </c>
      <c r="D391" s="35" t="s">
        <v>585</v>
      </c>
      <c r="E391" s="35" t="s">
        <v>643</v>
      </c>
      <c r="F391" s="117" t="s">
        <v>92</v>
      </c>
      <c r="G391" s="87">
        <v>60000</v>
      </c>
      <c r="H391" s="87">
        <v>3248.65</v>
      </c>
      <c r="I391" s="118">
        <v>25</v>
      </c>
      <c r="J391" s="87">
        <v>1722</v>
      </c>
      <c r="K391" s="118">
        <f t="shared" si="56"/>
        <v>4260</v>
      </c>
      <c r="L391" s="118">
        <f t="shared" si="57"/>
        <v>660.00000000000011</v>
      </c>
      <c r="M391" s="87">
        <v>1824</v>
      </c>
      <c r="N391" s="118">
        <f t="shared" si="58"/>
        <v>4254</v>
      </c>
      <c r="O391" s="67"/>
      <c r="P391" s="118">
        <f t="shared" si="59"/>
        <v>3546</v>
      </c>
      <c r="Q391" s="66">
        <f t="shared" si="53"/>
        <v>6819.65</v>
      </c>
      <c r="R391" s="118">
        <f t="shared" si="60"/>
        <v>9174</v>
      </c>
      <c r="S391" s="118">
        <f t="shared" si="61"/>
        <v>53180.35</v>
      </c>
      <c r="T391" s="174" t="s">
        <v>93</v>
      </c>
    </row>
    <row r="392" spans="1:20" ht="15.75" thickBot="1" x14ac:dyDescent="0.3">
      <c r="A392" s="171">
        <v>387</v>
      </c>
      <c r="B392" s="116"/>
      <c r="C392" s="35" t="s">
        <v>618</v>
      </c>
      <c r="D392" s="35" t="s">
        <v>585</v>
      </c>
      <c r="E392" s="35" t="s">
        <v>336</v>
      </c>
      <c r="F392" s="117" t="s">
        <v>92</v>
      </c>
      <c r="G392" s="87">
        <v>60000</v>
      </c>
      <c r="H392" s="87">
        <v>3010.63</v>
      </c>
      <c r="I392" s="118">
        <v>25</v>
      </c>
      <c r="J392" s="87">
        <v>1722</v>
      </c>
      <c r="K392" s="118">
        <f t="shared" si="56"/>
        <v>4260</v>
      </c>
      <c r="L392" s="118">
        <f t="shared" si="57"/>
        <v>660.00000000000011</v>
      </c>
      <c r="M392" s="87">
        <v>1824</v>
      </c>
      <c r="N392" s="118">
        <f t="shared" si="58"/>
        <v>4254</v>
      </c>
      <c r="O392" s="67"/>
      <c r="P392" s="118">
        <f t="shared" si="59"/>
        <v>3546</v>
      </c>
      <c r="Q392" s="66">
        <f t="shared" si="53"/>
        <v>6581.63</v>
      </c>
      <c r="R392" s="118">
        <f t="shared" si="60"/>
        <v>9174</v>
      </c>
      <c r="S392" s="118">
        <f t="shared" si="61"/>
        <v>53418.37</v>
      </c>
      <c r="T392" s="174" t="s">
        <v>93</v>
      </c>
    </row>
    <row r="393" spans="1:20" ht="15.75" thickBot="1" x14ac:dyDescent="0.3">
      <c r="A393" s="171">
        <v>388</v>
      </c>
      <c r="B393" s="116"/>
      <c r="C393" s="35" t="s">
        <v>660</v>
      </c>
      <c r="D393" s="75" t="s">
        <v>659</v>
      </c>
      <c r="E393" s="35" t="s">
        <v>129</v>
      </c>
      <c r="F393" s="117" t="s">
        <v>92</v>
      </c>
      <c r="G393" s="87">
        <v>25000</v>
      </c>
      <c r="H393" s="85">
        <v>0</v>
      </c>
      <c r="I393" s="118">
        <v>25</v>
      </c>
      <c r="J393" s="85">
        <v>717.5</v>
      </c>
      <c r="K393" s="118">
        <f t="shared" si="56"/>
        <v>1774.9999999999998</v>
      </c>
      <c r="L393" s="118">
        <f t="shared" si="57"/>
        <v>275</v>
      </c>
      <c r="M393" s="85">
        <v>760</v>
      </c>
      <c r="N393" s="118">
        <f t="shared" si="58"/>
        <v>1772.5000000000002</v>
      </c>
      <c r="O393" s="67"/>
      <c r="P393" s="118">
        <f t="shared" si="59"/>
        <v>1477.5</v>
      </c>
      <c r="Q393" s="66">
        <f t="shared" si="53"/>
        <v>1502.5</v>
      </c>
      <c r="R393" s="118">
        <f t="shared" si="60"/>
        <v>3822.5</v>
      </c>
      <c r="S393" s="118">
        <f t="shared" si="61"/>
        <v>23497.5</v>
      </c>
      <c r="T393" s="174" t="s">
        <v>93</v>
      </c>
    </row>
    <row r="394" spans="1:20" ht="15.75" thickBot="1" x14ac:dyDescent="0.3">
      <c r="A394" s="171">
        <v>389</v>
      </c>
      <c r="B394" s="116"/>
      <c r="C394" s="35" t="s">
        <v>662</v>
      </c>
      <c r="D394" s="75" t="s">
        <v>661</v>
      </c>
      <c r="E394" s="35" t="s">
        <v>644</v>
      </c>
      <c r="F394" s="117" t="s">
        <v>92</v>
      </c>
      <c r="G394" s="87">
        <v>155000</v>
      </c>
      <c r="H394" s="87">
        <v>24601.05</v>
      </c>
      <c r="I394" s="118">
        <v>25</v>
      </c>
      <c r="J394" s="87">
        <v>4448.5</v>
      </c>
      <c r="K394" s="118">
        <f t="shared" si="56"/>
        <v>11004.999999999998</v>
      </c>
      <c r="L394" s="118">
        <f t="shared" si="57"/>
        <v>1705.0000000000002</v>
      </c>
      <c r="M394" s="87">
        <v>4098.53</v>
      </c>
      <c r="N394" s="118">
        <f t="shared" si="58"/>
        <v>10989.5</v>
      </c>
      <c r="O394" s="67"/>
      <c r="P394" s="118">
        <f t="shared" si="59"/>
        <v>8547.0299999999988</v>
      </c>
      <c r="Q394" s="66">
        <f t="shared" si="53"/>
        <v>33173.08</v>
      </c>
      <c r="R394" s="118">
        <f t="shared" si="60"/>
        <v>23699.5</v>
      </c>
      <c r="S394" s="118">
        <f t="shared" si="61"/>
        <v>121826.92</v>
      </c>
      <c r="T394" s="174" t="s">
        <v>93</v>
      </c>
    </row>
    <row r="395" spans="1:20" ht="15.75" thickBot="1" x14ac:dyDescent="0.3">
      <c r="A395" s="171">
        <v>390</v>
      </c>
      <c r="B395" s="116"/>
      <c r="C395" s="35" t="s">
        <v>663</v>
      </c>
      <c r="D395" s="75" t="s">
        <v>661</v>
      </c>
      <c r="E395" s="35" t="s">
        <v>84</v>
      </c>
      <c r="F395" s="117" t="s">
        <v>92</v>
      </c>
      <c r="G395" s="87">
        <v>22000</v>
      </c>
      <c r="H395" s="85">
        <v>0</v>
      </c>
      <c r="I395" s="118">
        <v>25</v>
      </c>
      <c r="J395" s="85">
        <v>631.4</v>
      </c>
      <c r="K395" s="118">
        <f t="shared" si="56"/>
        <v>1561.9999999999998</v>
      </c>
      <c r="L395" s="118">
        <f t="shared" si="57"/>
        <v>242.00000000000003</v>
      </c>
      <c r="M395" s="85">
        <v>668.8</v>
      </c>
      <c r="N395" s="118">
        <f t="shared" si="58"/>
        <v>1559.8000000000002</v>
      </c>
      <c r="O395" s="67"/>
      <c r="P395" s="118">
        <f t="shared" si="59"/>
        <v>1300.1999999999998</v>
      </c>
      <c r="Q395" s="66">
        <f t="shared" si="53"/>
        <v>1325.1999999999998</v>
      </c>
      <c r="R395" s="118">
        <f t="shared" si="60"/>
        <v>3363.8</v>
      </c>
      <c r="S395" s="118">
        <f t="shared" si="61"/>
        <v>20674.8</v>
      </c>
      <c r="T395" s="174" t="s">
        <v>93</v>
      </c>
    </row>
    <row r="396" spans="1:20" ht="15.75" thickBot="1" x14ac:dyDescent="0.3">
      <c r="A396" s="171">
        <v>391</v>
      </c>
      <c r="B396" s="116"/>
      <c r="C396" s="35" t="s">
        <v>664</v>
      </c>
      <c r="D396" s="75" t="s">
        <v>661</v>
      </c>
      <c r="E396" s="35" t="s">
        <v>185</v>
      </c>
      <c r="F396" s="117" t="s">
        <v>92</v>
      </c>
      <c r="G396" s="87">
        <v>29400</v>
      </c>
      <c r="H396" s="85">
        <v>0</v>
      </c>
      <c r="I396" s="118">
        <v>25</v>
      </c>
      <c r="J396" s="85">
        <v>843.78</v>
      </c>
      <c r="K396" s="118">
        <f t="shared" si="56"/>
        <v>2087.3999999999996</v>
      </c>
      <c r="L396" s="118">
        <f t="shared" si="57"/>
        <v>323.40000000000003</v>
      </c>
      <c r="M396" s="85">
        <v>893.76</v>
      </c>
      <c r="N396" s="118">
        <f t="shared" si="58"/>
        <v>2084.46</v>
      </c>
      <c r="O396" s="67"/>
      <c r="P396" s="118">
        <f t="shared" si="59"/>
        <v>1737.54</v>
      </c>
      <c r="Q396" s="66">
        <f t="shared" si="53"/>
        <v>1762.54</v>
      </c>
      <c r="R396" s="118">
        <f t="shared" si="60"/>
        <v>4495.26</v>
      </c>
      <c r="S396" s="118">
        <f t="shared" si="61"/>
        <v>27637.46</v>
      </c>
      <c r="T396" s="174" t="s">
        <v>93</v>
      </c>
    </row>
    <row r="397" spans="1:20" ht="15.75" thickBot="1" x14ac:dyDescent="0.3">
      <c r="A397" s="171">
        <v>392</v>
      </c>
      <c r="B397" s="116"/>
      <c r="C397" s="35" t="s">
        <v>665</v>
      </c>
      <c r="D397" s="75" t="s">
        <v>661</v>
      </c>
      <c r="E397" s="35" t="s">
        <v>122</v>
      </c>
      <c r="F397" s="117" t="s">
        <v>92</v>
      </c>
      <c r="G397" s="87">
        <v>22000</v>
      </c>
      <c r="H397" s="85">
        <v>0</v>
      </c>
      <c r="I397" s="118">
        <v>25</v>
      </c>
      <c r="J397" s="85">
        <v>631.4</v>
      </c>
      <c r="K397" s="118">
        <f t="shared" si="56"/>
        <v>1561.9999999999998</v>
      </c>
      <c r="L397" s="118">
        <f t="shared" si="57"/>
        <v>242.00000000000003</v>
      </c>
      <c r="M397" s="85">
        <v>668.8</v>
      </c>
      <c r="N397" s="118">
        <f t="shared" si="58"/>
        <v>1559.8000000000002</v>
      </c>
      <c r="O397" s="67"/>
      <c r="P397" s="118">
        <f t="shared" si="59"/>
        <v>1300.1999999999998</v>
      </c>
      <c r="Q397" s="66">
        <f t="shared" si="53"/>
        <v>1325.1999999999998</v>
      </c>
      <c r="R397" s="118">
        <f t="shared" si="60"/>
        <v>3363.8</v>
      </c>
      <c r="S397" s="118">
        <f t="shared" si="61"/>
        <v>20674.8</v>
      </c>
      <c r="T397" s="174" t="s">
        <v>93</v>
      </c>
    </row>
    <row r="398" spans="1:20" ht="15.75" thickBot="1" x14ac:dyDescent="0.3">
      <c r="A398" s="171">
        <v>393</v>
      </c>
      <c r="B398" s="116"/>
      <c r="C398" s="35" t="s">
        <v>666</v>
      </c>
      <c r="D398" s="75" t="s">
        <v>661</v>
      </c>
      <c r="E398" s="35" t="s">
        <v>1260</v>
      </c>
      <c r="F398" s="117" t="s">
        <v>92</v>
      </c>
      <c r="G398" s="87">
        <v>70000</v>
      </c>
      <c r="H398" s="87">
        <v>5368.48</v>
      </c>
      <c r="I398" s="118">
        <v>25</v>
      </c>
      <c r="J398" s="87">
        <v>2009</v>
      </c>
      <c r="K398" s="118">
        <f t="shared" si="56"/>
        <v>4970</v>
      </c>
      <c r="L398" s="118">
        <f t="shared" si="57"/>
        <v>770.00000000000011</v>
      </c>
      <c r="M398" s="87">
        <v>2128</v>
      </c>
      <c r="N398" s="118">
        <f t="shared" si="58"/>
        <v>4963</v>
      </c>
      <c r="O398" s="67"/>
      <c r="P398" s="118">
        <f t="shared" si="59"/>
        <v>4137</v>
      </c>
      <c r="Q398" s="66">
        <f t="shared" si="53"/>
        <v>9530.48</v>
      </c>
      <c r="R398" s="118">
        <f t="shared" si="60"/>
        <v>10703</v>
      </c>
      <c r="S398" s="118">
        <f t="shared" si="61"/>
        <v>60469.520000000004</v>
      </c>
      <c r="T398" s="174" t="s">
        <v>93</v>
      </c>
    </row>
    <row r="399" spans="1:20" ht="15.75" thickBot="1" x14ac:dyDescent="0.3">
      <c r="A399" s="171">
        <v>394</v>
      </c>
      <c r="B399" s="116"/>
      <c r="C399" s="35" t="s">
        <v>667</v>
      </c>
      <c r="D399" s="75" t="s">
        <v>661</v>
      </c>
      <c r="E399" s="35" t="s">
        <v>185</v>
      </c>
      <c r="F399" s="117" t="s">
        <v>92</v>
      </c>
      <c r="G399" s="87">
        <v>26250</v>
      </c>
      <c r="H399" s="85">
        <v>0</v>
      </c>
      <c r="I399" s="118">
        <v>25</v>
      </c>
      <c r="J399" s="85">
        <v>753.38</v>
      </c>
      <c r="K399" s="118">
        <f t="shared" si="56"/>
        <v>1863.7499999999998</v>
      </c>
      <c r="L399" s="118">
        <f t="shared" si="57"/>
        <v>288.75000000000006</v>
      </c>
      <c r="M399" s="85">
        <v>798</v>
      </c>
      <c r="N399" s="118">
        <f t="shared" si="58"/>
        <v>1861.1250000000002</v>
      </c>
      <c r="O399" s="67"/>
      <c r="P399" s="118">
        <f t="shared" si="59"/>
        <v>1551.38</v>
      </c>
      <c r="Q399" s="66">
        <f t="shared" si="53"/>
        <v>1576.38</v>
      </c>
      <c r="R399" s="118">
        <f t="shared" si="60"/>
        <v>4013.625</v>
      </c>
      <c r="S399" s="118">
        <f t="shared" si="61"/>
        <v>24673.62</v>
      </c>
      <c r="T399" s="174" t="s">
        <v>93</v>
      </c>
    </row>
    <row r="400" spans="1:20" ht="15.75" thickBot="1" x14ac:dyDescent="0.3">
      <c r="A400" s="171">
        <v>395</v>
      </c>
      <c r="B400" s="116"/>
      <c r="C400" s="35" t="s">
        <v>668</v>
      </c>
      <c r="D400" s="75" t="s">
        <v>661</v>
      </c>
      <c r="E400" s="35" t="s">
        <v>84</v>
      </c>
      <c r="F400" s="117" t="s">
        <v>92</v>
      </c>
      <c r="G400" s="87">
        <v>41000</v>
      </c>
      <c r="H400" s="85">
        <v>405.27</v>
      </c>
      <c r="I400" s="118">
        <v>25</v>
      </c>
      <c r="J400" s="87">
        <v>1176.7</v>
      </c>
      <c r="K400" s="118">
        <f t="shared" si="56"/>
        <v>2910.9999999999995</v>
      </c>
      <c r="L400" s="118">
        <f t="shared" si="57"/>
        <v>451.00000000000006</v>
      </c>
      <c r="M400" s="87">
        <v>1246.4000000000001</v>
      </c>
      <c r="N400" s="118">
        <f t="shared" si="58"/>
        <v>2906.9</v>
      </c>
      <c r="O400" s="67"/>
      <c r="P400" s="118">
        <f t="shared" si="59"/>
        <v>2423.1000000000004</v>
      </c>
      <c r="Q400" s="66">
        <f t="shared" si="53"/>
        <v>2853.37</v>
      </c>
      <c r="R400" s="118">
        <f t="shared" si="60"/>
        <v>6268.9</v>
      </c>
      <c r="S400" s="118">
        <f t="shared" si="61"/>
        <v>38146.629999999997</v>
      </c>
      <c r="T400" s="174" t="s">
        <v>93</v>
      </c>
    </row>
    <row r="401" spans="1:20" ht="15.75" thickBot="1" x14ac:dyDescent="0.3">
      <c r="A401" s="171">
        <v>396</v>
      </c>
      <c r="B401" s="116"/>
      <c r="C401" s="35" t="s">
        <v>669</v>
      </c>
      <c r="D401" s="75" t="s">
        <v>661</v>
      </c>
      <c r="E401" s="35" t="s">
        <v>185</v>
      </c>
      <c r="F401" s="117" t="s">
        <v>92</v>
      </c>
      <c r="G401" s="87">
        <v>45000</v>
      </c>
      <c r="H401" s="139">
        <v>1148.33</v>
      </c>
      <c r="I401" s="118">
        <v>25</v>
      </c>
      <c r="J401" s="139">
        <v>1291.5</v>
      </c>
      <c r="K401" s="118">
        <f t="shared" si="56"/>
        <v>3194.9999999999995</v>
      </c>
      <c r="L401" s="118">
        <f t="shared" si="57"/>
        <v>495.00000000000006</v>
      </c>
      <c r="M401" s="87">
        <v>1368</v>
      </c>
      <c r="N401" s="118">
        <f t="shared" si="58"/>
        <v>3190.5</v>
      </c>
      <c r="O401" s="67"/>
      <c r="P401" s="118">
        <f t="shared" si="59"/>
        <v>2659.5</v>
      </c>
      <c r="Q401" s="66">
        <f t="shared" si="53"/>
        <v>3832.83</v>
      </c>
      <c r="R401" s="118">
        <f t="shared" si="60"/>
        <v>6880.5</v>
      </c>
      <c r="S401" s="118">
        <f t="shared" si="61"/>
        <v>41167.17</v>
      </c>
      <c r="T401" s="174" t="s">
        <v>93</v>
      </c>
    </row>
    <row r="402" spans="1:20" ht="15.75" thickBot="1" x14ac:dyDescent="0.3">
      <c r="A402" s="171">
        <v>397</v>
      </c>
      <c r="B402" s="116"/>
      <c r="C402" s="35" t="s">
        <v>670</v>
      </c>
      <c r="D402" s="75" t="s">
        <v>661</v>
      </c>
      <c r="E402" s="35" t="s">
        <v>1261</v>
      </c>
      <c r="F402" s="117" t="s">
        <v>92</v>
      </c>
      <c r="G402" s="87">
        <v>39000</v>
      </c>
      <c r="H402" s="139">
        <v>123</v>
      </c>
      <c r="I402" s="118">
        <v>25</v>
      </c>
      <c r="J402" s="87">
        <v>1119.3</v>
      </c>
      <c r="K402" s="118">
        <f t="shared" si="56"/>
        <v>2768.9999999999995</v>
      </c>
      <c r="L402" s="118">
        <f t="shared" si="57"/>
        <v>429.00000000000006</v>
      </c>
      <c r="M402" s="87">
        <v>1185.5999999999999</v>
      </c>
      <c r="N402" s="118">
        <f t="shared" si="58"/>
        <v>2765.1000000000004</v>
      </c>
      <c r="O402" s="67"/>
      <c r="P402" s="118">
        <f t="shared" si="59"/>
        <v>2304.8999999999996</v>
      </c>
      <c r="Q402" s="66">
        <f t="shared" si="53"/>
        <v>2452.8999999999996</v>
      </c>
      <c r="R402" s="118">
        <f t="shared" si="60"/>
        <v>5963.1</v>
      </c>
      <c r="S402" s="118">
        <f t="shared" si="61"/>
        <v>36547.1</v>
      </c>
      <c r="T402" s="174" t="s">
        <v>93</v>
      </c>
    </row>
    <row r="403" spans="1:20" ht="15.75" thickBot="1" x14ac:dyDescent="0.3">
      <c r="A403" s="171">
        <v>398</v>
      </c>
      <c r="B403" s="116"/>
      <c r="C403" s="35" t="s">
        <v>671</v>
      </c>
      <c r="D403" s="75" t="s">
        <v>661</v>
      </c>
      <c r="E403" s="35" t="s">
        <v>125</v>
      </c>
      <c r="F403" s="117" t="s">
        <v>92</v>
      </c>
      <c r="G403" s="87">
        <v>19800</v>
      </c>
      <c r="H403" s="85">
        <v>0</v>
      </c>
      <c r="I403" s="118">
        <v>25</v>
      </c>
      <c r="J403" s="85">
        <v>568.26</v>
      </c>
      <c r="K403" s="118">
        <f t="shared" si="56"/>
        <v>1405.8</v>
      </c>
      <c r="L403" s="118">
        <f t="shared" si="57"/>
        <v>217.8</v>
      </c>
      <c r="M403" s="85">
        <v>601.91999999999996</v>
      </c>
      <c r="N403" s="118">
        <f t="shared" si="58"/>
        <v>1403.8200000000002</v>
      </c>
      <c r="O403" s="67"/>
      <c r="P403" s="118">
        <f t="shared" si="59"/>
        <v>1170.1799999999998</v>
      </c>
      <c r="Q403" s="66">
        <f t="shared" si="53"/>
        <v>1195.1799999999998</v>
      </c>
      <c r="R403" s="118">
        <f t="shared" si="60"/>
        <v>3027.42</v>
      </c>
      <c r="S403" s="118">
        <f t="shared" si="61"/>
        <v>18604.82</v>
      </c>
      <c r="T403" s="174" t="s">
        <v>93</v>
      </c>
    </row>
    <row r="404" spans="1:20" ht="15.75" thickBot="1" x14ac:dyDescent="0.3">
      <c r="A404" s="171">
        <v>399</v>
      </c>
      <c r="B404" s="116"/>
      <c r="C404" s="35" t="s">
        <v>672</v>
      </c>
      <c r="D404" s="75" t="s">
        <v>661</v>
      </c>
      <c r="E404" s="35" t="s">
        <v>202</v>
      </c>
      <c r="F404" s="117" t="s">
        <v>92</v>
      </c>
      <c r="G404" s="87">
        <v>22000</v>
      </c>
      <c r="H404" s="85">
        <v>0</v>
      </c>
      <c r="I404" s="118">
        <v>25</v>
      </c>
      <c r="J404" s="85">
        <v>631.4</v>
      </c>
      <c r="K404" s="118">
        <f t="shared" si="56"/>
        <v>1561.9999999999998</v>
      </c>
      <c r="L404" s="118">
        <f t="shared" si="57"/>
        <v>242.00000000000003</v>
      </c>
      <c r="M404" s="85">
        <v>668.8</v>
      </c>
      <c r="N404" s="118">
        <f t="shared" si="58"/>
        <v>1559.8000000000002</v>
      </c>
      <c r="O404" s="67"/>
      <c r="P404" s="118">
        <f t="shared" si="59"/>
        <v>1300.1999999999998</v>
      </c>
      <c r="Q404" s="66">
        <f t="shared" si="53"/>
        <v>1325.1999999999998</v>
      </c>
      <c r="R404" s="118">
        <f t="shared" si="60"/>
        <v>3363.8</v>
      </c>
      <c r="S404" s="118">
        <f t="shared" si="61"/>
        <v>20674.8</v>
      </c>
      <c r="T404" s="174" t="s">
        <v>93</v>
      </c>
    </row>
    <row r="405" spans="1:20" ht="15.75" thickBot="1" x14ac:dyDescent="0.3">
      <c r="A405" s="171">
        <v>400</v>
      </c>
      <c r="B405" s="116"/>
      <c r="C405" s="35" t="s">
        <v>673</v>
      </c>
      <c r="D405" s="75" t="s">
        <v>661</v>
      </c>
      <c r="E405" s="35" t="s">
        <v>418</v>
      </c>
      <c r="F405" s="117" t="s">
        <v>92</v>
      </c>
      <c r="G405" s="87">
        <v>22050</v>
      </c>
      <c r="H405" s="85">
        <v>0</v>
      </c>
      <c r="I405" s="118">
        <v>25</v>
      </c>
      <c r="J405" s="85">
        <v>632.84</v>
      </c>
      <c r="K405" s="118">
        <f t="shared" si="56"/>
        <v>1565.55</v>
      </c>
      <c r="L405" s="118">
        <f t="shared" si="57"/>
        <v>242.55</v>
      </c>
      <c r="M405" s="85">
        <v>670.32</v>
      </c>
      <c r="N405" s="118">
        <f t="shared" si="58"/>
        <v>1563.345</v>
      </c>
      <c r="O405" s="67"/>
      <c r="P405" s="118">
        <f t="shared" si="59"/>
        <v>1303.1600000000001</v>
      </c>
      <c r="Q405" s="66">
        <f t="shared" si="53"/>
        <v>1328.16</v>
      </c>
      <c r="R405" s="118">
        <f t="shared" si="60"/>
        <v>3371.4449999999997</v>
      </c>
      <c r="S405" s="118">
        <f t="shared" si="61"/>
        <v>20721.84</v>
      </c>
      <c r="T405" s="174" t="s">
        <v>93</v>
      </c>
    </row>
    <row r="406" spans="1:20" ht="15.75" thickBot="1" x14ac:dyDescent="0.3">
      <c r="A406" s="171">
        <v>401</v>
      </c>
      <c r="B406" s="116"/>
      <c r="C406" s="35" t="s">
        <v>674</v>
      </c>
      <c r="D406" s="75" t="s">
        <v>661</v>
      </c>
      <c r="E406" s="35" t="s">
        <v>202</v>
      </c>
      <c r="F406" s="117" t="s">
        <v>92</v>
      </c>
      <c r="G406" s="87">
        <v>22000</v>
      </c>
      <c r="H406" s="85">
        <v>0</v>
      </c>
      <c r="I406" s="118">
        <v>25</v>
      </c>
      <c r="J406" s="85">
        <v>631.4</v>
      </c>
      <c r="K406" s="118">
        <f t="shared" si="56"/>
        <v>1561.9999999999998</v>
      </c>
      <c r="L406" s="118">
        <f t="shared" si="57"/>
        <v>242.00000000000003</v>
      </c>
      <c r="M406" s="85">
        <v>668.8</v>
      </c>
      <c r="N406" s="118">
        <f t="shared" si="58"/>
        <v>1559.8000000000002</v>
      </c>
      <c r="O406" s="67"/>
      <c r="P406" s="118">
        <f t="shared" si="59"/>
        <v>1300.1999999999998</v>
      </c>
      <c r="Q406" s="66">
        <f t="shared" si="53"/>
        <v>1325.1999999999998</v>
      </c>
      <c r="R406" s="118">
        <f t="shared" si="60"/>
        <v>3363.8</v>
      </c>
      <c r="S406" s="118">
        <f t="shared" si="61"/>
        <v>20674.8</v>
      </c>
      <c r="T406" s="174" t="s">
        <v>93</v>
      </c>
    </row>
    <row r="407" spans="1:20" ht="15.75" thickBot="1" x14ac:dyDescent="0.3">
      <c r="A407" s="171">
        <v>402</v>
      </c>
      <c r="B407" s="116"/>
      <c r="C407" s="35" t="s">
        <v>675</v>
      </c>
      <c r="D407" s="75" t="s">
        <v>661</v>
      </c>
      <c r="E407" s="35" t="s">
        <v>121</v>
      </c>
      <c r="F407" s="117" t="s">
        <v>92</v>
      </c>
      <c r="G407" s="87">
        <v>26250</v>
      </c>
      <c r="H407" s="85">
        <v>0</v>
      </c>
      <c r="I407" s="118">
        <v>25</v>
      </c>
      <c r="J407" s="85">
        <v>753.38</v>
      </c>
      <c r="K407" s="118">
        <f t="shared" si="56"/>
        <v>1863.7499999999998</v>
      </c>
      <c r="L407" s="118">
        <f t="shared" si="57"/>
        <v>288.75000000000006</v>
      </c>
      <c r="M407" s="85">
        <v>798</v>
      </c>
      <c r="N407" s="118">
        <f t="shared" si="58"/>
        <v>1861.1250000000002</v>
      </c>
      <c r="O407" s="67"/>
      <c r="P407" s="118">
        <f t="shared" si="59"/>
        <v>1551.38</v>
      </c>
      <c r="Q407" s="66">
        <f t="shared" si="53"/>
        <v>1576.38</v>
      </c>
      <c r="R407" s="118">
        <f t="shared" si="60"/>
        <v>4013.625</v>
      </c>
      <c r="S407" s="118">
        <f t="shared" si="61"/>
        <v>24673.62</v>
      </c>
      <c r="T407" s="174" t="s">
        <v>93</v>
      </c>
    </row>
    <row r="408" spans="1:20" ht="15.75" thickBot="1" x14ac:dyDescent="0.3">
      <c r="A408" s="171">
        <v>403</v>
      </c>
      <c r="B408" s="116"/>
      <c r="C408" s="35" t="s">
        <v>676</v>
      </c>
      <c r="D408" s="75" t="s">
        <v>661</v>
      </c>
      <c r="E408" s="35" t="s">
        <v>129</v>
      </c>
      <c r="F408" s="117" t="s">
        <v>92</v>
      </c>
      <c r="G408" s="87">
        <v>25000</v>
      </c>
      <c r="H408" s="85">
        <v>0</v>
      </c>
      <c r="I408" s="118">
        <v>25</v>
      </c>
      <c r="J408" s="85">
        <v>717.5</v>
      </c>
      <c r="K408" s="118">
        <f t="shared" si="56"/>
        <v>1774.9999999999998</v>
      </c>
      <c r="L408" s="118">
        <f t="shared" si="57"/>
        <v>275</v>
      </c>
      <c r="M408" s="85">
        <v>760</v>
      </c>
      <c r="N408" s="118">
        <f t="shared" si="58"/>
        <v>1772.5000000000002</v>
      </c>
      <c r="O408" s="67"/>
      <c r="P408" s="118">
        <f t="shared" si="59"/>
        <v>1477.5</v>
      </c>
      <c r="Q408" s="66">
        <f t="shared" ref="Q408:Q467" si="62">+H408+I408+J408+M408+O408</f>
        <v>1502.5</v>
      </c>
      <c r="R408" s="118">
        <f t="shared" si="60"/>
        <v>3822.5</v>
      </c>
      <c r="S408" s="118">
        <f t="shared" si="61"/>
        <v>23497.5</v>
      </c>
      <c r="T408" s="174" t="s">
        <v>93</v>
      </c>
    </row>
    <row r="409" spans="1:20" ht="15.75" thickBot="1" x14ac:dyDescent="0.3">
      <c r="A409" s="171">
        <v>404</v>
      </c>
      <c r="B409" s="116"/>
      <c r="C409" s="75" t="s">
        <v>1302</v>
      </c>
      <c r="D409" s="75" t="s">
        <v>661</v>
      </c>
      <c r="E409" s="35" t="s">
        <v>129</v>
      </c>
      <c r="F409" s="117" t="s">
        <v>92</v>
      </c>
      <c r="G409" s="87">
        <v>25000</v>
      </c>
      <c r="H409" s="85">
        <v>0</v>
      </c>
      <c r="I409" s="118">
        <v>25</v>
      </c>
      <c r="J409" s="85">
        <v>717.5</v>
      </c>
      <c r="K409" s="118">
        <f t="shared" si="56"/>
        <v>1774.9999999999998</v>
      </c>
      <c r="L409" s="118">
        <f t="shared" si="57"/>
        <v>275</v>
      </c>
      <c r="M409" s="85">
        <v>760</v>
      </c>
      <c r="N409" s="118">
        <f t="shared" si="58"/>
        <v>1772.5000000000002</v>
      </c>
      <c r="O409" s="67"/>
      <c r="P409" s="118">
        <f t="shared" si="59"/>
        <v>1477.5</v>
      </c>
      <c r="Q409" s="66">
        <f t="shared" si="62"/>
        <v>1502.5</v>
      </c>
      <c r="R409" s="118">
        <f t="shared" si="60"/>
        <v>3822.5</v>
      </c>
      <c r="S409" s="118">
        <f t="shared" si="61"/>
        <v>23497.5</v>
      </c>
      <c r="T409" s="174" t="s">
        <v>93</v>
      </c>
    </row>
    <row r="410" spans="1:20" ht="15.75" thickBot="1" x14ac:dyDescent="0.3">
      <c r="A410" s="171">
        <v>405</v>
      </c>
      <c r="B410" s="116"/>
      <c r="C410" s="75" t="s">
        <v>1306</v>
      </c>
      <c r="D410" s="75" t="s">
        <v>661</v>
      </c>
      <c r="E410" s="35" t="s">
        <v>129</v>
      </c>
      <c r="F410" s="117" t="s">
        <v>92</v>
      </c>
      <c r="G410" s="87">
        <v>25000</v>
      </c>
      <c r="H410" s="85">
        <v>0</v>
      </c>
      <c r="I410" s="118">
        <v>25</v>
      </c>
      <c r="J410" s="85">
        <v>717.5</v>
      </c>
      <c r="K410" s="118">
        <f t="shared" si="56"/>
        <v>1774.9999999999998</v>
      </c>
      <c r="L410" s="118">
        <f t="shared" si="57"/>
        <v>275</v>
      </c>
      <c r="M410" s="85">
        <v>760</v>
      </c>
      <c r="N410" s="118">
        <f t="shared" si="58"/>
        <v>1772.5000000000002</v>
      </c>
      <c r="O410" s="67"/>
      <c r="P410" s="118">
        <f t="shared" si="59"/>
        <v>1477.5</v>
      </c>
      <c r="Q410" s="66">
        <f t="shared" si="62"/>
        <v>1502.5</v>
      </c>
      <c r="R410" s="118">
        <f t="shared" si="60"/>
        <v>3822.5</v>
      </c>
      <c r="S410" s="118">
        <f t="shared" si="61"/>
        <v>23497.5</v>
      </c>
      <c r="T410" s="174" t="s">
        <v>93</v>
      </c>
    </row>
    <row r="411" spans="1:20" ht="15.75" thickBot="1" x14ac:dyDescent="0.3">
      <c r="A411" s="171">
        <v>406</v>
      </c>
      <c r="B411" s="116"/>
      <c r="C411" s="35" t="s">
        <v>1314</v>
      </c>
      <c r="D411" s="75" t="s">
        <v>661</v>
      </c>
      <c r="E411" s="35" t="s">
        <v>332</v>
      </c>
      <c r="F411" s="117" t="s">
        <v>92</v>
      </c>
      <c r="G411" s="87">
        <v>25000</v>
      </c>
      <c r="H411" s="85">
        <v>0</v>
      </c>
      <c r="I411" s="118">
        <v>25</v>
      </c>
      <c r="J411" s="85">
        <v>717.5</v>
      </c>
      <c r="K411" s="118">
        <f t="shared" si="56"/>
        <v>1774.9999999999998</v>
      </c>
      <c r="L411" s="118">
        <f t="shared" si="57"/>
        <v>275</v>
      </c>
      <c r="M411" s="85">
        <v>760</v>
      </c>
      <c r="N411" s="118">
        <f t="shared" si="58"/>
        <v>1772.5000000000002</v>
      </c>
      <c r="O411" s="67"/>
      <c r="P411" s="118">
        <f t="shared" si="59"/>
        <v>1477.5</v>
      </c>
      <c r="Q411" s="66">
        <f t="shared" si="62"/>
        <v>1502.5</v>
      </c>
      <c r="R411" s="118">
        <f t="shared" si="60"/>
        <v>3822.5</v>
      </c>
      <c r="S411" s="118">
        <f t="shared" si="61"/>
        <v>23497.5</v>
      </c>
      <c r="T411" s="174" t="s">
        <v>93</v>
      </c>
    </row>
    <row r="412" spans="1:20" ht="15.75" thickBot="1" x14ac:dyDescent="0.3">
      <c r="A412" s="171">
        <v>407</v>
      </c>
      <c r="B412" s="116"/>
      <c r="C412" s="35" t="s">
        <v>198</v>
      </c>
      <c r="D412" s="35" t="s">
        <v>661</v>
      </c>
      <c r="E412" s="35" t="s">
        <v>203</v>
      </c>
      <c r="F412" s="117" t="s">
        <v>92</v>
      </c>
      <c r="G412" s="87">
        <v>20500</v>
      </c>
      <c r="H412" s="85">
        <v>0</v>
      </c>
      <c r="I412" s="118">
        <v>25</v>
      </c>
      <c r="J412" s="85">
        <v>588.35</v>
      </c>
      <c r="K412" s="118">
        <f>+G412*7.1%</f>
        <v>1455.4999999999998</v>
      </c>
      <c r="L412" s="118">
        <f>+G412*1.1%</f>
        <v>225.50000000000003</v>
      </c>
      <c r="M412" s="65">
        <v>623.20000000000005</v>
      </c>
      <c r="N412" s="66">
        <f>+G412*7.09%</f>
        <v>1453.45</v>
      </c>
      <c r="O412" s="67"/>
      <c r="P412" s="66">
        <f>+J412+M412</f>
        <v>1211.5500000000002</v>
      </c>
      <c r="Q412" s="66">
        <f>+H412+I412+J412+M412+O412</f>
        <v>1236.5500000000002</v>
      </c>
      <c r="R412" s="66">
        <f>+K412+L412+N412</f>
        <v>3134.45</v>
      </c>
      <c r="S412" s="66">
        <f>+G412-Q412</f>
        <v>19263.45</v>
      </c>
      <c r="T412" s="97" t="s">
        <v>93</v>
      </c>
    </row>
    <row r="413" spans="1:20" ht="15.75" thickBot="1" x14ac:dyDescent="0.3">
      <c r="A413" s="171">
        <v>408</v>
      </c>
      <c r="B413" s="116"/>
      <c r="C413" s="35" t="s">
        <v>310</v>
      </c>
      <c r="D413" s="35" t="s">
        <v>661</v>
      </c>
      <c r="E413" s="35" t="s">
        <v>185</v>
      </c>
      <c r="F413" s="117" t="s">
        <v>92</v>
      </c>
      <c r="G413" s="87">
        <v>20900</v>
      </c>
      <c r="H413" s="85">
        <v>0</v>
      </c>
      <c r="I413" s="118">
        <v>25</v>
      </c>
      <c r="J413" s="85">
        <v>599.83000000000004</v>
      </c>
      <c r="K413" s="118">
        <f>+G413*7.1%</f>
        <v>1483.8999999999999</v>
      </c>
      <c r="L413" s="118">
        <f>+G413*1.1%</f>
        <v>229.90000000000003</v>
      </c>
      <c r="M413" s="65">
        <v>635.36</v>
      </c>
      <c r="N413" s="66">
        <f>+G413*7.09%</f>
        <v>1481.8100000000002</v>
      </c>
      <c r="O413" s="67"/>
      <c r="P413" s="66">
        <f>+J413+M413</f>
        <v>1235.19</v>
      </c>
      <c r="Q413" s="66">
        <f>+H413+I413+J413+M413+O413</f>
        <v>1260.19</v>
      </c>
      <c r="R413" s="66">
        <f>+K413+L413+N413</f>
        <v>3195.61</v>
      </c>
      <c r="S413" s="66">
        <f>+G413-Q413</f>
        <v>19639.810000000001</v>
      </c>
      <c r="T413" s="97" t="s">
        <v>93</v>
      </c>
    </row>
    <row r="414" spans="1:20" ht="15.75" thickBot="1" x14ac:dyDescent="0.3">
      <c r="A414" s="171">
        <v>409</v>
      </c>
      <c r="B414" s="116"/>
      <c r="C414" s="35" t="s">
        <v>678</v>
      </c>
      <c r="D414" s="75" t="s">
        <v>677</v>
      </c>
      <c r="E414" s="35" t="s">
        <v>278</v>
      </c>
      <c r="F414" s="117" t="s">
        <v>92</v>
      </c>
      <c r="G414" s="87">
        <v>33000</v>
      </c>
      <c r="H414" s="85">
        <v>0</v>
      </c>
      <c r="I414" s="118">
        <v>25</v>
      </c>
      <c r="J414" s="85">
        <v>947.1</v>
      </c>
      <c r="K414" s="118">
        <f t="shared" si="56"/>
        <v>2343</v>
      </c>
      <c r="L414" s="118">
        <f t="shared" si="57"/>
        <v>363.00000000000006</v>
      </c>
      <c r="M414" s="87">
        <v>1003.2</v>
      </c>
      <c r="N414" s="118">
        <f t="shared" si="58"/>
        <v>2339.7000000000003</v>
      </c>
      <c r="O414" s="67"/>
      <c r="P414" s="118">
        <f t="shared" si="59"/>
        <v>1950.3000000000002</v>
      </c>
      <c r="Q414" s="66">
        <f t="shared" si="62"/>
        <v>1975.3000000000002</v>
      </c>
      <c r="R414" s="118">
        <f t="shared" si="60"/>
        <v>5045.7000000000007</v>
      </c>
      <c r="S414" s="118">
        <f t="shared" si="61"/>
        <v>31024.7</v>
      </c>
      <c r="T414" s="174" t="s">
        <v>93</v>
      </c>
    </row>
    <row r="415" spans="1:20" ht="15.75" thickBot="1" x14ac:dyDescent="0.3">
      <c r="A415" s="171">
        <v>410</v>
      </c>
      <c r="B415" s="116"/>
      <c r="C415" s="35" t="s">
        <v>679</v>
      </c>
      <c r="D415" s="75" t="s">
        <v>677</v>
      </c>
      <c r="E415" s="35" t="s">
        <v>202</v>
      </c>
      <c r="F415" s="117" t="s">
        <v>92</v>
      </c>
      <c r="G415" s="87">
        <v>33000</v>
      </c>
      <c r="H415" s="85">
        <v>0</v>
      </c>
      <c r="I415" s="118">
        <v>25</v>
      </c>
      <c r="J415" s="85">
        <v>947.1</v>
      </c>
      <c r="K415" s="118">
        <f t="shared" si="56"/>
        <v>2343</v>
      </c>
      <c r="L415" s="118">
        <f t="shared" si="57"/>
        <v>363.00000000000006</v>
      </c>
      <c r="M415" s="87">
        <v>1003.2</v>
      </c>
      <c r="N415" s="118">
        <f t="shared" si="58"/>
        <v>2339.7000000000003</v>
      </c>
      <c r="O415" s="67"/>
      <c r="P415" s="118">
        <f t="shared" si="59"/>
        <v>1950.3000000000002</v>
      </c>
      <c r="Q415" s="66">
        <f t="shared" si="62"/>
        <v>1975.3000000000002</v>
      </c>
      <c r="R415" s="118">
        <f t="shared" si="60"/>
        <v>5045.7000000000007</v>
      </c>
      <c r="S415" s="118">
        <f t="shared" si="61"/>
        <v>31024.7</v>
      </c>
      <c r="T415" s="174" t="s">
        <v>93</v>
      </c>
    </row>
    <row r="416" spans="1:20" ht="15.75" thickBot="1" x14ac:dyDescent="0.3">
      <c r="A416" s="171">
        <v>411</v>
      </c>
      <c r="B416" s="116"/>
      <c r="C416" s="35" t="s">
        <v>681</v>
      </c>
      <c r="D416" s="75" t="s">
        <v>680</v>
      </c>
      <c r="E416" s="35" t="s">
        <v>202</v>
      </c>
      <c r="F416" s="117" t="s">
        <v>92</v>
      </c>
      <c r="G416" s="87">
        <v>27300</v>
      </c>
      <c r="H416" s="85">
        <v>0</v>
      </c>
      <c r="I416" s="118">
        <v>25</v>
      </c>
      <c r="J416" s="85">
        <v>783.51</v>
      </c>
      <c r="K416" s="118">
        <f t="shared" si="56"/>
        <v>1938.2999999999997</v>
      </c>
      <c r="L416" s="118">
        <f t="shared" si="57"/>
        <v>300.3</v>
      </c>
      <c r="M416" s="85">
        <v>829.92</v>
      </c>
      <c r="N416" s="118">
        <f t="shared" si="58"/>
        <v>1935.5700000000002</v>
      </c>
      <c r="O416" s="67"/>
      <c r="P416" s="118">
        <f t="shared" si="59"/>
        <v>1613.4299999999998</v>
      </c>
      <c r="Q416" s="66">
        <f t="shared" si="62"/>
        <v>1638.4299999999998</v>
      </c>
      <c r="R416" s="118">
        <f t="shared" si="60"/>
        <v>4174.17</v>
      </c>
      <c r="S416" s="118">
        <f t="shared" si="61"/>
        <v>25661.57</v>
      </c>
      <c r="T416" s="174" t="s">
        <v>93</v>
      </c>
    </row>
    <row r="417" spans="1:20" ht="15.75" thickBot="1" x14ac:dyDescent="0.3">
      <c r="A417" s="171">
        <v>412</v>
      </c>
      <c r="B417" s="116"/>
      <c r="C417" s="35" t="s">
        <v>682</v>
      </c>
      <c r="D417" s="75" t="s">
        <v>680</v>
      </c>
      <c r="E417" s="35" t="s">
        <v>177</v>
      </c>
      <c r="F417" s="117" t="s">
        <v>92</v>
      </c>
      <c r="G417" s="87">
        <v>31500</v>
      </c>
      <c r="H417" s="85">
        <v>0</v>
      </c>
      <c r="I417" s="118">
        <v>25</v>
      </c>
      <c r="J417" s="85">
        <v>904.05</v>
      </c>
      <c r="K417" s="118">
        <f t="shared" si="56"/>
        <v>2236.5</v>
      </c>
      <c r="L417" s="118">
        <f t="shared" si="57"/>
        <v>346.50000000000006</v>
      </c>
      <c r="M417" s="85">
        <v>957.6</v>
      </c>
      <c r="N417" s="118">
        <f t="shared" si="58"/>
        <v>2233.3500000000004</v>
      </c>
      <c r="O417" s="67"/>
      <c r="P417" s="118">
        <f t="shared" si="59"/>
        <v>1861.65</v>
      </c>
      <c r="Q417" s="66">
        <f t="shared" si="62"/>
        <v>1886.65</v>
      </c>
      <c r="R417" s="118">
        <f t="shared" si="60"/>
        <v>4816.3500000000004</v>
      </c>
      <c r="S417" s="118">
        <f t="shared" si="61"/>
        <v>29613.35</v>
      </c>
      <c r="T417" s="174" t="s">
        <v>93</v>
      </c>
    </row>
    <row r="418" spans="1:20" ht="15.75" thickBot="1" x14ac:dyDescent="0.3">
      <c r="A418" s="171">
        <v>413</v>
      </c>
      <c r="B418" s="116"/>
      <c r="C418" s="35" t="s">
        <v>683</v>
      </c>
      <c r="D418" s="75" t="s">
        <v>680</v>
      </c>
      <c r="E418" s="35" t="s">
        <v>177</v>
      </c>
      <c r="F418" s="117" t="s">
        <v>92</v>
      </c>
      <c r="G418" s="87">
        <v>22050</v>
      </c>
      <c r="H418" s="85">
        <v>0</v>
      </c>
      <c r="I418" s="118">
        <v>25</v>
      </c>
      <c r="J418" s="85">
        <v>632.84</v>
      </c>
      <c r="K418" s="118">
        <f t="shared" si="56"/>
        <v>1565.55</v>
      </c>
      <c r="L418" s="118">
        <f t="shared" si="57"/>
        <v>242.55</v>
      </c>
      <c r="M418" s="85">
        <v>670.32</v>
      </c>
      <c r="N418" s="118">
        <f t="shared" si="58"/>
        <v>1563.345</v>
      </c>
      <c r="O418" s="67"/>
      <c r="P418" s="118">
        <f t="shared" si="59"/>
        <v>1303.1600000000001</v>
      </c>
      <c r="Q418" s="66">
        <f t="shared" si="62"/>
        <v>1328.16</v>
      </c>
      <c r="R418" s="118">
        <f t="shared" si="60"/>
        <v>3371.4449999999997</v>
      </c>
      <c r="S418" s="118">
        <f t="shared" si="61"/>
        <v>20721.84</v>
      </c>
      <c r="T418" s="174" t="s">
        <v>93</v>
      </c>
    </row>
    <row r="419" spans="1:20" ht="15.75" thickBot="1" x14ac:dyDescent="0.3">
      <c r="A419" s="171">
        <v>414</v>
      </c>
      <c r="B419" s="116"/>
      <c r="C419" s="35" t="s">
        <v>684</v>
      </c>
      <c r="D419" s="75" t="s">
        <v>680</v>
      </c>
      <c r="E419" s="35" t="s">
        <v>124</v>
      </c>
      <c r="F419" s="117" t="s">
        <v>92</v>
      </c>
      <c r="G419" s="87">
        <v>16500</v>
      </c>
      <c r="H419" s="85">
        <v>0</v>
      </c>
      <c r="I419" s="118">
        <v>25</v>
      </c>
      <c r="J419" s="85">
        <v>473.55</v>
      </c>
      <c r="K419" s="118">
        <f t="shared" si="56"/>
        <v>1171.5</v>
      </c>
      <c r="L419" s="118">
        <f t="shared" si="57"/>
        <v>181.50000000000003</v>
      </c>
      <c r="M419" s="85">
        <v>501.6</v>
      </c>
      <c r="N419" s="118">
        <f t="shared" si="58"/>
        <v>1169.8500000000001</v>
      </c>
      <c r="O419" s="67"/>
      <c r="P419" s="118">
        <f t="shared" si="59"/>
        <v>975.15000000000009</v>
      </c>
      <c r="Q419" s="66">
        <f t="shared" si="62"/>
        <v>1000.1500000000001</v>
      </c>
      <c r="R419" s="118">
        <f t="shared" si="60"/>
        <v>2522.8500000000004</v>
      </c>
      <c r="S419" s="118">
        <f t="shared" si="61"/>
        <v>15499.85</v>
      </c>
      <c r="T419" s="174" t="s">
        <v>93</v>
      </c>
    </row>
    <row r="420" spans="1:20" ht="15.75" thickBot="1" x14ac:dyDescent="0.3">
      <c r="A420" s="171">
        <v>415</v>
      </c>
      <c r="B420" s="116"/>
      <c r="C420" s="35" t="s">
        <v>686</v>
      </c>
      <c r="D420" s="75" t="s">
        <v>680</v>
      </c>
      <c r="E420" s="35" t="s">
        <v>291</v>
      </c>
      <c r="F420" s="117" t="s">
        <v>92</v>
      </c>
      <c r="G420" s="87">
        <v>30975</v>
      </c>
      <c r="H420" s="85">
        <v>0</v>
      </c>
      <c r="I420" s="118">
        <v>25</v>
      </c>
      <c r="J420" s="85">
        <v>888.98</v>
      </c>
      <c r="K420" s="118">
        <f t="shared" si="56"/>
        <v>2199.2249999999999</v>
      </c>
      <c r="L420" s="118">
        <f t="shared" si="57"/>
        <v>340.72500000000002</v>
      </c>
      <c r="M420" s="85">
        <v>941.64</v>
      </c>
      <c r="N420" s="118">
        <f t="shared" si="58"/>
        <v>2196.1275000000001</v>
      </c>
      <c r="O420" s="67"/>
      <c r="P420" s="118">
        <f t="shared" si="59"/>
        <v>1830.62</v>
      </c>
      <c r="Q420" s="66">
        <f t="shared" si="62"/>
        <v>1855.62</v>
      </c>
      <c r="R420" s="118">
        <f t="shared" si="60"/>
        <v>4736.0774999999994</v>
      </c>
      <c r="S420" s="118">
        <f t="shared" si="61"/>
        <v>29119.38</v>
      </c>
      <c r="T420" s="174" t="s">
        <v>93</v>
      </c>
    </row>
    <row r="421" spans="1:20" ht="15.75" thickBot="1" x14ac:dyDescent="0.3">
      <c r="A421" s="171">
        <v>416</v>
      </c>
      <c r="B421" s="116"/>
      <c r="C421" s="35" t="s">
        <v>688</v>
      </c>
      <c r="D421" s="75" t="s">
        <v>680</v>
      </c>
      <c r="E421" s="35" t="s">
        <v>291</v>
      </c>
      <c r="F421" s="117" t="s">
        <v>92</v>
      </c>
      <c r="G421" s="87">
        <v>30975</v>
      </c>
      <c r="H421" s="85">
        <v>0</v>
      </c>
      <c r="I421" s="118">
        <v>25</v>
      </c>
      <c r="J421" s="85">
        <v>888.98</v>
      </c>
      <c r="K421" s="118">
        <f t="shared" si="56"/>
        <v>2199.2249999999999</v>
      </c>
      <c r="L421" s="118">
        <f t="shared" si="57"/>
        <v>340.72500000000002</v>
      </c>
      <c r="M421" s="85">
        <v>941.64</v>
      </c>
      <c r="N421" s="118">
        <f t="shared" si="58"/>
        <v>2196.1275000000001</v>
      </c>
      <c r="O421" s="67"/>
      <c r="P421" s="118">
        <f t="shared" si="59"/>
        <v>1830.62</v>
      </c>
      <c r="Q421" s="66">
        <f t="shared" si="62"/>
        <v>1855.62</v>
      </c>
      <c r="R421" s="118">
        <f t="shared" si="60"/>
        <v>4736.0774999999994</v>
      </c>
      <c r="S421" s="118">
        <f t="shared" si="61"/>
        <v>29119.38</v>
      </c>
      <c r="T421" s="174" t="s">
        <v>93</v>
      </c>
    </row>
    <row r="422" spans="1:20" ht="15.75" thickBot="1" x14ac:dyDescent="0.3">
      <c r="A422" s="171">
        <v>417</v>
      </c>
      <c r="B422" s="116"/>
      <c r="C422" s="35" t="s">
        <v>689</v>
      </c>
      <c r="D422" s="75" t="s">
        <v>680</v>
      </c>
      <c r="E422" s="35" t="s">
        <v>172</v>
      </c>
      <c r="F422" s="117" t="s">
        <v>92</v>
      </c>
      <c r="G422" s="87">
        <v>40000</v>
      </c>
      <c r="H422" s="85">
        <v>442.65</v>
      </c>
      <c r="I422" s="118">
        <v>25</v>
      </c>
      <c r="J422" s="87">
        <v>1148</v>
      </c>
      <c r="K422" s="118">
        <f t="shared" si="56"/>
        <v>2839.9999999999995</v>
      </c>
      <c r="L422" s="118">
        <f t="shared" si="57"/>
        <v>440.00000000000006</v>
      </c>
      <c r="M422" s="87">
        <v>1216</v>
      </c>
      <c r="N422" s="118">
        <f t="shared" si="58"/>
        <v>2836</v>
      </c>
      <c r="O422" s="67"/>
      <c r="P422" s="118">
        <f t="shared" si="59"/>
        <v>2364</v>
      </c>
      <c r="Q422" s="66">
        <f t="shared" si="62"/>
        <v>2831.65</v>
      </c>
      <c r="R422" s="118">
        <f t="shared" si="60"/>
        <v>6116</v>
      </c>
      <c r="S422" s="118">
        <f t="shared" si="61"/>
        <v>37168.35</v>
      </c>
      <c r="T422" s="174" t="s">
        <v>93</v>
      </c>
    </row>
    <row r="423" spans="1:20" ht="15.75" thickBot="1" x14ac:dyDescent="0.3">
      <c r="A423" s="171">
        <v>418</v>
      </c>
      <c r="B423" s="116"/>
      <c r="C423" s="35" t="s">
        <v>690</v>
      </c>
      <c r="D423" s="75" t="s">
        <v>680</v>
      </c>
      <c r="E423" s="35" t="s">
        <v>291</v>
      </c>
      <c r="F423" s="117" t="s">
        <v>92</v>
      </c>
      <c r="G423" s="87">
        <v>30975</v>
      </c>
      <c r="H423" s="85">
        <v>0</v>
      </c>
      <c r="I423" s="118">
        <v>25</v>
      </c>
      <c r="J423" s="85">
        <v>888.98</v>
      </c>
      <c r="K423" s="118">
        <f t="shared" si="56"/>
        <v>2199.2249999999999</v>
      </c>
      <c r="L423" s="118">
        <f t="shared" si="57"/>
        <v>340.72500000000002</v>
      </c>
      <c r="M423" s="85">
        <v>941.64</v>
      </c>
      <c r="N423" s="118">
        <f t="shared" si="58"/>
        <v>2196.1275000000001</v>
      </c>
      <c r="O423" s="67"/>
      <c r="P423" s="118">
        <f t="shared" si="59"/>
        <v>1830.62</v>
      </c>
      <c r="Q423" s="66">
        <f t="shared" si="62"/>
        <v>1855.62</v>
      </c>
      <c r="R423" s="118">
        <f t="shared" si="60"/>
        <v>4736.0774999999994</v>
      </c>
      <c r="S423" s="118">
        <f t="shared" si="61"/>
        <v>29119.38</v>
      </c>
      <c r="T423" s="174" t="s">
        <v>93</v>
      </c>
    </row>
    <row r="424" spans="1:20" ht="15.75" thickBot="1" x14ac:dyDescent="0.3">
      <c r="A424" s="171">
        <v>419</v>
      </c>
      <c r="B424" s="116"/>
      <c r="C424" s="35" t="s">
        <v>691</v>
      </c>
      <c r="D424" s="75" t="s">
        <v>680</v>
      </c>
      <c r="E424" s="35" t="s">
        <v>291</v>
      </c>
      <c r="F424" s="117" t="s">
        <v>92</v>
      </c>
      <c r="G424" s="87">
        <v>30975</v>
      </c>
      <c r="H424" s="85">
        <v>0</v>
      </c>
      <c r="I424" s="118">
        <v>25</v>
      </c>
      <c r="J424" s="85">
        <v>888.98</v>
      </c>
      <c r="K424" s="118">
        <f t="shared" si="56"/>
        <v>2199.2249999999999</v>
      </c>
      <c r="L424" s="118">
        <f t="shared" si="57"/>
        <v>340.72500000000002</v>
      </c>
      <c r="M424" s="85">
        <v>941.64</v>
      </c>
      <c r="N424" s="118">
        <f t="shared" si="58"/>
        <v>2196.1275000000001</v>
      </c>
      <c r="O424" s="67"/>
      <c r="P424" s="118">
        <f t="shared" si="59"/>
        <v>1830.62</v>
      </c>
      <c r="Q424" s="66">
        <f t="shared" si="62"/>
        <v>1855.62</v>
      </c>
      <c r="R424" s="118">
        <f t="shared" si="60"/>
        <v>4736.0774999999994</v>
      </c>
      <c r="S424" s="118">
        <f t="shared" si="61"/>
        <v>29119.38</v>
      </c>
      <c r="T424" s="174" t="s">
        <v>93</v>
      </c>
    </row>
    <row r="425" spans="1:20" ht="15.75" thickBot="1" x14ac:dyDescent="0.3">
      <c r="A425" s="171">
        <v>420</v>
      </c>
      <c r="B425" s="116"/>
      <c r="C425" s="35" t="s">
        <v>692</v>
      </c>
      <c r="D425" s="75" t="s">
        <v>680</v>
      </c>
      <c r="E425" s="35" t="s">
        <v>291</v>
      </c>
      <c r="F425" s="117" t="s">
        <v>92</v>
      </c>
      <c r="G425" s="87">
        <v>30975</v>
      </c>
      <c r="H425" s="85">
        <v>0</v>
      </c>
      <c r="I425" s="118">
        <v>25</v>
      </c>
      <c r="J425" s="85">
        <v>888.98</v>
      </c>
      <c r="K425" s="118">
        <f t="shared" si="56"/>
        <v>2199.2249999999999</v>
      </c>
      <c r="L425" s="118">
        <f t="shared" si="57"/>
        <v>340.72500000000002</v>
      </c>
      <c r="M425" s="85">
        <v>941.64</v>
      </c>
      <c r="N425" s="118">
        <f t="shared" si="58"/>
        <v>2196.1275000000001</v>
      </c>
      <c r="O425" s="67"/>
      <c r="P425" s="118">
        <f t="shared" si="59"/>
        <v>1830.62</v>
      </c>
      <c r="Q425" s="66">
        <f t="shared" si="62"/>
        <v>1855.62</v>
      </c>
      <c r="R425" s="118">
        <f t="shared" si="60"/>
        <v>4736.0774999999994</v>
      </c>
      <c r="S425" s="118">
        <f t="shared" si="61"/>
        <v>29119.38</v>
      </c>
      <c r="T425" s="174" t="s">
        <v>93</v>
      </c>
    </row>
    <row r="426" spans="1:20" ht="15.75" thickBot="1" x14ac:dyDescent="0.3">
      <c r="A426" s="171">
        <v>421</v>
      </c>
      <c r="B426" s="116"/>
      <c r="C426" s="35" t="s">
        <v>693</v>
      </c>
      <c r="D426" s="75" t="s">
        <v>680</v>
      </c>
      <c r="E426" s="35" t="s">
        <v>291</v>
      </c>
      <c r="F426" s="117" t="s">
        <v>92</v>
      </c>
      <c r="G426" s="87">
        <v>30975</v>
      </c>
      <c r="H426" s="85">
        <v>0</v>
      </c>
      <c r="I426" s="118">
        <v>25</v>
      </c>
      <c r="J426" s="85">
        <v>888.98</v>
      </c>
      <c r="K426" s="118">
        <f t="shared" si="56"/>
        <v>2199.2249999999999</v>
      </c>
      <c r="L426" s="118">
        <f t="shared" si="57"/>
        <v>340.72500000000002</v>
      </c>
      <c r="M426" s="85">
        <v>941.64</v>
      </c>
      <c r="N426" s="118">
        <f t="shared" si="58"/>
        <v>2196.1275000000001</v>
      </c>
      <c r="O426" s="67"/>
      <c r="P426" s="118">
        <f t="shared" si="59"/>
        <v>1830.62</v>
      </c>
      <c r="Q426" s="66">
        <f t="shared" si="62"/>
        <v>1855.62</v>
      </c>
      <c r="R426" s="118">
        <f t="shared" si="60"/>
        <v>4736.0774999999994</v>
      </c>
      <c r="S426" s="118">
        <f t="shared" si="61"/>
        <v>29119.38</v>
      </c>
      <c r="T426" s="174" t="s">
        <v>93</v>
      </c>
    </row>
    <row r="427" spans="1:20" ht="15.75" thickBot="1" x14ac:dyDescent="0.3">
      <c r="A427" s="171">
        <v>422</v>
      </c>
      <c r="B427" s="116"/>
      <c r="C427" s="35" t="s">
        <v>695</v>
      </c>
      <c r="D427" s="75" t="s">
        <v>680</v>
      </c>
      <c r="E427" s="35" t="s">
        <v>291</v>
      </c>
      <c r="F427" s="117" t="s">
        <v>92</v>
      </c>
      <c r="G427" s="87">
        <v>30975</v>
      </c>
      <c r="H427" s="85">
        <v>0</v>
      </c>
      <c r="I427" s="118">
        <v>25</v>
      </c>
      <c r="J427" s="85">
        <v>888.98</v>
      </c>
      <c r="K427" s="118">
        <f t="shared" si="56"/>
        <v>2199.2249999999999</v>
      </c>
      <c r="L427" s="118">
        <f t="shared" si="57"/>
        <v>340.72500000000002</v>
      </c>
      <c r="M427" s="85">
        <v>941.64</v>
      </c>
      <c r="N427" s="118">
        <f t="shared" si="58"/>
        <v>2196.1275000000001</v>
      </c>
      <c r="O427" s="67"/>
      <c r="P427" s="118">
        <f t="shared" si="59"/>
        <v>1830.62</v>
      </c>
      <c r="Q427" s="66">
        <f t="shared" si="62"/>
        <v>1855.62</v>
      </c>
      <c r="R427" s="118">
        <f t="shared" si="60"/>
        <v>4736.0774999999994</v>
      </c>
      <c r="S427" s="118">
        <f t="shared" si="61"/>
        <v>29119.38</v>
      </c>
      <c r="T427" s="174" t="s">
        <v>93</v>
      </c>
    </row>
    <row r="428" spans="1:20" ht="15.75" thickBot="1" x14ac:dyDescent="0.3">
      <c r="A428" s="171">
        <v>423</v>
      </c>
      <c r="B428" s="116"/>
      <c r="C428" s="35" t="s">
        <v>696</v>
      </c>
      <c r="D428" s="75" t="s">
        <v>680</v>
      </c>
      <c r="E428" s="35" t="s">
        <v>291</v>
      </c>
      <c r="F428" s="117" t="s">
        <v>92</v>
      </c>
      <c r="G428" s="87">
        <v>30975</v>
      </c>
      <c r="H428" s="85">
        <v>0</v>
      </c>
      <c r="I428" s="118">
        <v>25</v>
      </c>
      <c r="J428" s="85">
        <v>888.98</v>
      </c>
      <c r="K428" s="118">
        <f t="shared" ref="K428:K450" si="63">+G428*7.1%</f>
        <v>2199.2249999999999</v>
      </c>
      <c r="L428" s="118">
        <f t="shared" ref="L428:L450" si="64">+G428*1.1%</f>
        <v>340.72500000000002</v>
      </c>
      <c r="M428" s="85">
        <v>941.64</v>
      </c>
      <c r="N428" s="118">
        <f t="shared" ref="N428:N450" si="65">+G428*7.09%</f>
        <v>2196.1275000000001</v>
      </c>
      <c r="O428" s="67"/>
      <c r="P428" s="118">
        <f t="shared" ref="P428:P450" si="66">+J428+M428</f>
        <v>1830.62</v>
      </c>
      <c r="Q428" s="66">
        <f t="shared" si="62"/>
        <v>1855.62</v>
      </c>
      <c r="R428" s="118">
        <f t="shared" ref="R428:R450" si="67">+K428+L428+N428</f>
        <v>4736.0774999999994</v>
      </c>
      <c r="S428" s="118">
        <f t="shared" ref="S428:S450" si="68">+G428-Q428</f>
        <v>29119.38</v>
      </c>
      <c r="T428" s="174" t="s">
        <v>93</v>
      </c>
    </row>
    <row r="429" spans="1:20" ht="15.75" thickBot="1" x14ac:dyDescent="0.3">
      <c r="A429" s="171">
        <v>424</v>
      </c>
      <c r="B429" s="116"/>
      <c r="C429" s="35" t="s">
        <v>697</v>
      </c>
      <c r="D429" s="75" t="s">
        <v>680</v>
      </c>
      <c r="E429" s="35" t="s">
        <v>84</v>
      </c>
      <c r="F429" s="117" t="s">
        <v>92</v>
      </c>
      <c r="G429" s="87">
        <v>20900</v>
      </c>
      <c r="H429" s="85">
        <v>0</v>
      </c>
      <c r="I429" s="118">
        <v>25</v>
      </c>
      <c r="J429" s="85">
        <v>599.83000000000004</v>
      </c>
      <c r="K429" s="118">
        <f t="shared" si="63"/>
        <v>1483.8999999999999</v>
      </c>
      <c r="L429" s="118">
        <f t="shared" si="64"/>
        <v>229.90000000000003</v>
      </c>
      <c r="M429" s="85">
        <v>635.36</v>
      </c>
      <c r="N429" s="118">
        <f t="shared" si="65"/>
        <v>1481.8100000000002</v>
      </c>
      <c r="O429" s="67"/>
      <c r="P429" s="118">
        <f t="shared" si="66"/>
        <v>1235.19</v>
      </c>
      <c r="Q429" s="66">
        <f t="shared" si="62"/>
        <v>1260.19</v>
      </c>
      <c r="R429" s="118">
        <f t="shared" si="67"/>
        <v>3195.61</v>
      </c>
      <c r="S429" s="118">
        <f t="shared" si="68"/>
        <v>19639.810000000001</v>
      </c>
      <c r="T429" s="174" t="s">
        <v>93</v>
      </c>
    </row>
    <row r="430" spans="1:20" ht="15.75" thickBot="1" x14ac:dyDescent="0.3">
      <c r="A430" s="171">
        <v>425</v>
      </c>
      <c r="B430" s="116"/>
      <c r="C430" s="35" t="s">
        <v>698</v>
      </c>
      <c r="D430" s="75" t="s">
        <v>680</v>
      </c>
      <c r="E430" s="35" t="s">
        <v>202</v>
      </c>
      <c r="F430" s="117" t="s">
        <v>92</v>
      </c>
      <c r="G430" s="87">
        <v>27300</v>
      </c>
      <c r="H430" s="85">
        <v>0</v>
      </c>
      <c r="I430" s="118">
        <v>25</v>
      </c>
      <c r="J430" s="85">
        <v>783.51</v>
      </c>
      <c r="K430" s="118">
        <f t="shared" si="63"/>
        <v>1938.2999999999997</v>
      </c>
      <c r="L430" s="118">
        <f t="shared" si="64"/>
        <v>300.3</v>
      </c>
      <c r="M430" s="85">
        <v>829.92</v>
      </c>
      <c r="N430" s="118">
        <f t="shared" si="65"/>
        <v>1935.5700000000002</v>
      </c>
      <c r="O430" s="67"/>
      <c r="P430" s="118">
        <f t="shared" si="66"/>
        <v>1613.4299999999998</v>
      </c>
      <c r="Q430" s="66">
        <f t="shared" si="62"/>
        <v>1638.4299999999998</v>
      </c>
      <c r="R430" s="118">
        <f t="shared" si="67"/>
        <v>4174.17</v>
      </c>
      <c r="S430" s="118">
        <f t="shared" si="68"/>
        <v>25661.57</v>
      </c>
      <c r="T430" s="174" t="s">
        <v>93</v>
      </c>
    </row>
    <row r="431" spans="1:20" ht="15.75" thickBot="1" x14ac:dyDescent="0.3">
      <c r="A431" s="171">
        <v>426</v>
      </c>
      <c r="B431" s="116"/>
      <c r="C431" s="35" t="s">
        <v>699</v>
      </c>
      <c r="D431" s="75" t="s">
        <v>680</v>
      </c>
      <c r="E431" s="35" t="s">
        <v>202</v>
      </c>
      <c r="F431" s="117" t="s">
        <v>92</v>
      </c>
      <c r="G431" s="87">
        <v>27300</v>
      </c>
      <c r="H431" s="85">
        <v>0</v>
      </c>
      <c r="I431" s="118">
        <v>25</v>
      </c>
      <c r="J431" s="85">
        <v>783.51</v>
      </c>
      <c r="K431" s="118">
        <f t="shared" si="63"/>
        <v>1938.2999999999997</v>
      </c>
      <c r="L431" s="118">
        <f t="shared" si="64"/>
        <v>300.3</v>
      </c>
      <c r="M431" s="85">
        <v>829.92</v>
      </c>
      <c r="N431" s="118">
        <f t="shared" si="65"/>
        <v>1935.5700000000002</v>
      </c>
      <c r="O431" s="67"/>
      <c r="P431" s="118">
        <f t="shared" si="66"/>
        <v>1613.4299999999998</v>
      </c>
      <c r="Q431" s="66">
        <f t="shared" si="62"/>
        <v>1638.4299999999998</v>
      </c>
      <c r="R431" s="118">
        <f t="shared" si="67"/>
        <v>4174.17</v>
      </c>
      <c r="S431" s="118">
        <f t="shared" si="68"/>
        <v>25661.57</v>
      </c>
      <c r="T431" s="174" t="s">
        <v>93</v>
      </c>
    </row>
    <row r="432" spans="1:20" ht="15.75" thickBot="1" x14ac:dyDescent="0.3">
      <c r="A432" s="171">
        <v>427</v>
      </c>
      <c r="B432" s="116"/>
      <c r="C432" s="35" t="s">
        <v>700</v>
      </c>
      <c r="D432" s="75" t="s">
        <v>680</v>
      </c>
      <c r="E432" s="35" t="s">
        <v>291</v>
      </c>
      <c r="F432" s="117" t="s">
        <v>92</v>
      </c>
      <c r="G432" s="87">
        <v>30975</v>
      </c>
      <c r="H432" s="85">
        <v>0</v>
      </c>
      <c r="I432" s="118">
        <v>25</v>
      </c>
      <c r="J432" s="85">
        <v>888.98</v>
      </c>
      <c r="K432" s="118">
        <f t="shared" si="63"/>
        <v>2199.2249999999999</v>
      </c>
      <c r="L432" s="118">
        <f t="shared" si="64"/>
        <v>340.72500000000002</v>
      </c>
      <c r="M432" s="85">
        <v>941.64</v>
      </c>
      <c r="N432" s="118">
        <f t="shared" si="65"/>
        <v>2196.1275000000001</v>
      </c>
      <c r="O432" s="67"/>
      <c r="P432" s="118">
        <f t="shared" si="66"/>
        <v>1830.62</v>
      </c>
      <c r="Q432" s="66">
        <f t="shared" si="62"/>
        <v>1855.62</v>
      </c>
      <c r="R432" s="118">
        <f t="shared" si="67"/>
        <v>4736.0774999999994</v>
      </c>
      <c r="S432" s="118">
        <f t="shared" si="68"/>
        <v>29119.38</v>
      </c>
      <c r="T432" s="174" t="s">
        <v>93</v>
      </c>
    </row>
    <row r="433" spans="1:20" ht="15.75" thickBot="1" x14ac:dyDescent="0.3">
      <c r="A433" s="171">
        <v>428</v>
      </c>
      <c r="B433" s="116"/>
      <c r="C433" s="35" t="s">
        <v>701</v>
      </c>
      <c r="D433" s="75" t="s">
        <v>680</v>
      </c>
      <c r="E433" s="35" t="s">
        <v>200</v>
      </c>
      <c r="F433" s="117" t="s">
        <v>92</v>
      </c>
      <c r="G433" s="87">
        <v>32000</v>
      </c>
      <c r="H433" s="85">
        <v>0</v>
      </c>
      <c r="I433" s="118">
        <v>25</v>
      </c>
      <c r="J433" s="85">
        <v>918.4</v>
      </c>
      <c r="K433" s="118">
        <f t="shared" si="63"/>
        <v>2272</v>
      </c>
      <c r="L433" s="118">
        <f t="shared" si="64"/>
        <v>352.00000000000006</v>
      </c>
      <c r="M433" s="85">
        <v>972.8</v>
      </c>
      <c r="N433" s="118">
        <f t="shared" si="65"/>
        <v>2268.8000000000002</v>
      </c>
      <c r="O433" s="67"/>
      <c r="P433" s="118">
        <f t="shared" si="66"/>
        <v>1891.1999999999998</v>
      </c>
      <c r="Q433" s="66">
        <f t="shared" si="62"/>
        <v>1916.1999999999998</v>
      </c>
      <c r="R433" s="118">
        <f t="shared" si="67"/>
        <v>4892.8</v>
      </c>
      <c r="S433" s="118">
        <f t="shared" si="68"/>
        <v>30083.8</v>
      </c>
      <c r="T433" s="174" t="s">
        <v>93</v>
      </c>
    </row>
    <row r="434" spans="1:20" ht="15.75" thickBot="1" x14ac:dyDescent="0.3">
      <c r="A434" s="171">
        <v>429</v>
      </c>
      <c r="B434" s="116"/>
      <c r="C434" s="35" t="s">
        <v>703</v>
      </c>
      <c r="D434" s="75" t="s">
        <v>680</v>
      </c>
      <c r="E434" s="35" t="s">
        <v>202</v>
      </c>
      <c r="F434" s="117" t="s">
        <v>92</v>
      </c>
      <c r="G434" s="87">
        <v>27300</v>
      </c>
      <c r="H434" s="85">
        <v>0</v>
      </c>
      <c r="I434" s="118">
        <v>25</v>
      </c>
      <c r="J434" s="85">
        <v>783.51</v>
      </c>
      <c r="K434" s="118">
        <f t="shared" si="63"/>
        <v>1938.2999999999997</v>
      </c>
      <c r="L434" s="118">
        <f t="shared" si="64"/>
        <v>300.3</v>
      </c>
      <c r="M434" s="85">
        <v>829.92</v>
      </c>
      <c r="N434" s="118">
        <f t="shared" si="65"/>
        <v>1935.5700000000002</v>
      </c>
      <c r="O434" s="67"/>
      <c r="P434" s="118">
        <f t="shared" si="66"/>
        <v>1613.4299999999998</v>
      </c>
      <c r="Q434" s="66">
        <f t="shared" si="62"/>
        <v>1638.4299999999998</v>
      </c>
      <c r="R434" s="118">
        <f t="shared" si="67"/>
        <v>4174.17</v>
      </c>
      <c r="S434" s="118">
        <f t="shared" si="68"/>
        <v>25661.57</v>
      </c>
      <c r="T434" s="174" t="s">
        <v>93</v>
      </c>
    </row>
    <row r="435" spans="1:20" ht="15.75" thickBot="1" x14ac:dyDescent="0.3">
      <c r="A435" s="171">
        <v>430</v>
      </c>
      <c r="B435" s="116"/>
      <c r="C435" s="35" t="s">
        <v>704</v>
      </c>
      <c r="D435" s="75" t="s">
        <v>680</v>
      </c>
      <c r="E435" s="35" t="s">
        <v>418</v>
      </c>
      <c r="F435" s="117" t="s">
        <v>92</v>
      </c>
      <c r="G435" s="87">
        <v>16500</v>
      </c>
      <c r="H435" s="85">
        <v>0</v>
      </c>
      <c r="I435" s="118">
        <v>25</v>
      </c>
      <c r="J435" s="85">
        <v>473.55</v>
      </c>
      <c r="K435" s="118">
        <f t="shared" si="63"/>
        <v>1171.5</v>
      </c>
      <c r="L435" s="118">
        <f t="shared" si="64"/>
        <v>181.50000000000003</v>
      </c>
      <c r="M435" s="85">
        <v>501.6</v>
      </c>
      <c r="N435" s="118">
        <f t="shared" si="65"/>
        <v>1169.8500000000001</v>
      </c>
      <c r="O435" s="67"/>
      <c r="P435" s="118">
        <f t="shared" si="66"/>
        <v>975.15000000000009</v>
      </c>
      <c r="Q435" s="66">
        <f t="shared" si="62"/>
        <v>1000.1500000000001</v>
      </c>
      <c r="R435" s="118">
        <f t="shared" si="67"/>
        <v>2522.8500000000004</v>
      </c>
      <c r="S435" s="118">
        <f t="shared" si="68"/>
        <v>15499.85</v>
      </c>
      <c r="T435" s="174" t="s">
        <v>93</v>
      </c>
    </row>
    <row r="436" spans="1:20" x14ac:dyDescent="0.25">
      <c r="A436" s="171">
        <v>431</v>
      </c>
      <c r="B436" s="116"/>
      <c r="C436" s="35" t="s">
        <v>705</v>
      </c>
      <c r="D436" s="75" t="s">
        <v>680</v>
      </c>
      <c r="E436" s="35" t="s">
        <v>203</v>
      </c>
      <c r="F436" s="117" t="s">
        <v>92</v>
      </c>
      <c r="G436" s="87">
        <v>25000</v>
      </c>
      <c r="H436" s="85">
        <v>0</v>
      </c>
      <c r="I436" s="118">
        <v>25</v>
      </c>
      <c r="J436" s="85">
        <v>717.5</v>
      </c>
      <c r="K436" s="118">
        <f t="shared" si="63"/>
        <v>1774.9999999999998</v>
      </c>
      <c r="L436" s="118">
        <f t="shared" si="64"/>
        <v>275</v>
      </c>
      <c r="M436" s="85">
        <v>760</v>
      </c>
      <c r="N436" s="118">
        <f t="shared" si="65"/>
        <v>1772.5000000000002</v>
      </c>
      <c r="O436" s="67"/>
      <c r="P436" s="118">
        <f t="shared" si="66"/>
        <v>1477.5</v>
      </c>
      <c r="Q436" s="66">
        <f t="shared" si="62"/>
        <v>1502.5</v>
      </c>
      <c r="R436" s="118">
        <f t="shared" si="67"/>
        <v>3822.5</v>
      </c>
      <c r="S436" s="118">
        <f t="shared" si="68"/>
        <v>23497.5</v>
      </c>
      <c r="T436" s="174" t="s">
        <v>93</v>
      </c>
    </row>
    <row r="437" spans="1:20" ht="15.75" thickBot="1" x14ac:dyDescent="0.3">
      <c r="A437" s="171">
        <v>432</v>
      </c>
      <c r="B437" s="35"/>
      <c r="C437" s="35" t="s">
        <v>1322</v>
      </c>
      <c r="D437" s="75" t="s">
        <v>680</v>
      </c>
      <c r="E437" s="35" t="s">
        <v>418</v>
      </c>
      <c r="F437" s="117" t="s">
        <v>92</v>
      </c>
      <c r="G437" s="87">
        <v>18000</v>
      </c>
      <c r="H437" s="85">
        <v>0</v>
      </c>
      <c r="I437" s="118">
        <v>25</v>
      </c>
      <c r="J437" s="85">
        <v>516.6</v>
      </c>
      <c r="K437" s="118">
        <f t="shared" si="63"/>
        <v>1277.9999999999998</v>
      </c>
      <c r="L437" s="118">
        <f t="shared" si="64"/>
        <v>198.00000000000003</v>
      </c>
      <c r="M437" s="118">
        <v>547.20000000000005</v>
      </c>
      <c r="N437" s="118">
        <f t="shared" si="65"/>
        <v>1276.2</v>
      </c>
      <c r="O437" s="67"/>
      <c r="P437" s="118">
        <f t="shared" si="66"/>
        <v>1063.8000000000002</v>
      </c>
      <c r="Q437" s="66">
        <f t="shared" si="62"/>
        <v>1088.8000000000002</v>
      </c>
      <c r="R437" s="118">
        <f t="shared" si="67"/>
        <v>2752.2</v>
      </c>
      <c r="S437" s="118">
        <f t="shared" si="68"/>
        <v>16911.2</v>
      </c>
      <c r="T437" s="175" t="s">
        <v>93</v>
      </c>
    </row>
    <row r="438" spans="1:20" ht="15.75" thickBot="1" x14ac:dyDescent="0.3">
      <c r="A438" s="171">
        <v>433</v>
      </c>
      <c r="B438" s="116"/>
      <c r="C438" s="35" t="s">
        <v>707</v>
      </c>
      <c r="D438" s="75" t="s">
        <v>706</v>
      </c>
      <c r="E438" s="35" t="s">
        <v>84</v>
      </c>
      <c r="F438" s="117" t="s">
        <v>92</v>
      </c>
      <c r="G438" s="87">
        <v>29400</v>
      </c>
      <c r="H438" s="85">
        <v>0</v>
      </c>
      <c r="I438" s="118">
        <v>25</v>
      </c>
      <c r="J438" s="85">
        <v>843.78</v>
      </c>
      <c r="K438" s="118">
        <f t="shared" si="63"/>
        <v>2087.3999999999996</v>
      </c>
      <c r="L438" s="118">
        <f t="shared" si="64"/>
        <v>323.40000000000003</v>
      </c>
      <c r="M438" s="85">
        <v>893.76</v>
      </c>
      <c r="N438" s="118">
        <f t="shared" si="65"/>
        <v>2084.46</v>
      </c>
      <c r="O438" s="67"/>
      <c r="P438" s="118">
        <f t="shared" si="66"/>
        <v>1737.54</v>
      </c>
      <c r="Q438" s="66">
        <f t="shared" si="62"/>
        <v>1762.54</v>
      </c>
      <c r="R438" s="118">
        <f t="shared" si="67"/>
        <v>4495.26</v>
      </c>
      <c r="S438" s="118">
        <f t="shared" si="68"/>
        <v>27637.46</v>
      </c>
      <c r="T438" s="174" t="s">
        <v>93</v>
      </c>
    </row>
    <row r="439" spans="1:20" ht="15.75" thickBot="1" x14ac:dyDescent="0.3">
      <c r="A439" s="171">
        <v>434</v>
      </c>
      <c r="B439" s="116"/>
      <c r="C439" s="35" t="s">
        <v>708</v>
      </c>
      <c r="D439" s="75" t="s">
        <v>706</v>
      </c>
      <c r="E439" s="35" t="s">
        <v>84</v>
      </c>
      <c r="F439" s="117" t="s">
        <v>92</v>
      </c>
      <c r="G439" s="87">
        <v>28350</v>
      </c>
      <c r="H439" s="85">
        <v>0</v>
      </c>
      <c r="I439" s="118">
        <v>25</v>
      </c>
      <c r="J439" s="85">
        <v>813.65</v>
      </c>
      <c r="K439" s="118">
        <f t="shared" si="63"/>
        <v>2012.85</v>
      </c>
      <c r="L439" s="118">
        <f t="shared" si="64"/>
        <v>311.85000000000002</v>
      </c>
      <c r="M439" s="85">
        <v>861.84</v>
      </c>
      <c r="N439" s="118">
        <f t="shared" si="65"/>
        <v>2010.0150000000001</v>
      </c>
      <c r="O439" s="67"/>
      <c r="P439" s="118">
        <f t="shared" si="66"/>
        <v>1675.49</v>
      </c>
      <c r="Q439" s="66">
        <f t="shared" si="62"/>
        <v>1700.49</v>
      </c>
      <c r="R439" s="118">
        <f t="shared" si="67"/>
        <v>4334.7150000000001</v>
      </c>
      <c r="S439" s="118">
        <f t="shared" si="68"/>
        <v>26649.51</v>
      </c>
      <c r="T439" s="174" t="s">
        <v>93</v>
      </c>
    </row>
    <row r="440" spans="1:20" ht="15.75" thickBot="1" x14ac:dyDescent="0.3">
      <c r="A440" s="171">
        <v>435</v>
      </c>
      <c r="B440" s="116"/>
      <c r="C440" s="35" t="s">
        <v>709</v>
      </c>
      <c r="D440" s="75" t="s">
        <v>706</v>
      </c>
      <c r="E440" s="35" t="s">
        <v>349</v>
      </c>
      <c r="F440" s="117" t="s">
        <v>92</v>
      </c>
      <c r="G440" s="87">
        <v>35000</v>
      </c>
      <c r="H440" s="85">
        <v>0</v>
      </c>
      <c r="I440" s="118">
        <v>25</v>
      </c>
      <c r="J440" s="87">
        <v>1004.5</v>
      </c>
      <c r="K440" s="118">
        <f t="shared" si="63"/>
        <v>2485</v>
      </c>
      <c r="L440" s="118">
        <f t="shared" si="64"/>
        <v>385.00000000000006</v>
      </c>
      <c r="M440" s="87">
        <v>1064</v>
      </c>
      <c r="N440" s="118">
        <f t="shared" si="65"/>
        <v>2481.5</v>
      </c>
      <c r="O440" s="67"/>
      <c r="P440" s="118">
        <f t="shared" si="66"/>
        <v>2068.5</v>
      </c>
      <c r="Q440" s="66">
        <f t="shared" si="62"/>
        <v>2093.5</v>
      </c>
      <c r="R440" s="118">
        <f t="shared" si="67"/>
        <v>5351.5</v>
      </c>
      <c r="S440" s="118">
        <f t="shared" si="68"/>
        <v>32906.5</v>
      </c>
      <c r="T440" s="174" t="s">
        <v>93</v>
      </c>
    </row>
    <row r="441" spans="1:20" ht="15.75" thickBot="1" x14ac:dyDescent="0.3">
      <c r="A441" s="171">
        <v>436</v>
      </c>
      <c r="B441" s="116"/>
      <c r="C441" s="35" t="s">
        <v>710</v>
      </c>
      <c r="D441" s="75" t="s">
        <v>706</v>
      </c>
      <c r="E441" s="35" t="s">
        <v>84</v>
      </c>
      <c r="F441" s="117" t="s">
        <v>92</v>
      </c>
      <c r="G441" s="87">
        <v>25000</v>
      </c>
      <c r="H441" s="85">
        <v>0</v>
      </c>
      <c r="I441" s="118">
        <v>25</v>
      </c>
      <c r="J441" s="85">
        <v>717.5</v>
      </c>
      <c r="K441" s="118">
        <f t="shared" si="63"/>
        <v>1774.9999999999998</v>
      </c>
      <c r="L441" s="118">
        <f t="shared" si="64"/>
        <v>275</v>
      </c>
      <c r="M441" s="85">
        <v>760</v>
      </c>
      <c r="N441" s="118">
        <f t="shared" si="65"/>
        <v>1772.5000000000002</v>
      </c>
      <c r="O441" s="67"/>
      <c r="P441" s="118">
        <f t="shared" si="66"/>
        <v>1477.5</v>
      </c>
      <c r="Q441" s="66">
        <f t="shared" si="62"/>
        <v>1502.5</v>
      </c>
      <c r="R441" s="118">
        <f t="shared" si="67"/>
        <v>3822.5</v>
      </c>
      <c r="S441" s="118">
        <f t="shared" si="68"/>
        <v>23497.5</v>
      </c>
      <c r="T441" s="174" t="s">
        <v>93</v>
      </c>
    </row>
    <row r="442" spans="1:20" ht="15.75" thickBot="1" x14ac:dyDescent="0.3">
      <c r="A442" s="171">
        <v>437</v>
      </c>
      <c r="B442" s="116"/>
      <c r="C442" s="35" t="s">
        <v>711</v>
      </c>
      <c r="D442" s="75" t="s">
        <v>706</v>
      </c>
      <c r="E442" s="35" t="s">
        <v>84</v>
      </c>
      <c r="F442" s="117" t="s">
        <v>92</v>
      </c>
      <c r="G442" s="87">
        <v>22000</v>
      </c>
      <c r="H442" s="85">
        <v>0</v>
      </c>
      <c r="I442" s="118">
        <v>25</v>
      </c>
      <c r="J442" s="85">
        <v>631.4</v>
      </c>
      <c r="K442" s="118">
        <f t="shared" si="63"/>
        <v>1561.9999999999998</v>
      </c>
      <c r="L442" s="118">
        <f t="shared" si="64"/>
        <v>242.00000000000003</v>
      </c>
      <c r="M442" s="85">
        <v>668.8</v>
      </c>
      <c r="N442" s="118">
        <f t="shared" si="65"/>
        <v>1559.8000000000002</v>
      </c>
      <c r="O442" s="67"/>
      <c r="P442" s="118">
        <f t="shared" si="66"/>
        <v>1300.1999999999998</v>
      </c>
      <c r="Q442" s="66">
        <f t="shared" si="62"/>
        <v>1325.1999999999998</v>
      </c>
      <c r="R442" s="118">
        <f t="shared" si="67"/>
        <v>3363.8</v>
      </c>
      <c r="S442" s="118">
        <f t="shared" si="68"/>
        <v>20674.8</v>
      </c>
      <c r="T442" s="174" t="s">
        <v>93</v>
      </c>
    </row>
    <row r="443" spans="1:20" ht="15.75" thickBot="1" x14ac:dyDescent="0.3">
      <c r="A443" s="171">
        <v>438</v>
      </c>
      <c r="B443" s="116"/>
      <c r="C443" s="35" t="s">
        <v>712</v>
      </c>
      <c r="D443" s="75" t="s">
        <v>706</v>
      </c>
      <c r="E443" s="35" t="s">
        <v>1262</v>
      </c>
      <c r="F443" s="117" t="s">
        <v>92</v>
      </c>
      <c r="G443" s="87">
        <v>40000</v>
      </c>
      <c r="H443" s="85">
        <v>85.61</v>
      </c>
      <c r="I443" s="118">
        <v>25</v>
      </c>
      <c r="J443" s="87">
        <v>1148</v>
      </c>
      <c r="K443" s="118">
        <f t="shared" si="63"/>
        <v>2839.9999999999995</v>
      </c>
      <c r="L443" s="118">
        <f t="shared" si="64"/>
        <v>440.00000000000006</v>
      </c>
      <c r="M443" s="87">
        <v>1216</v>
      </c>
      <c r="N443" s="118">
        <f t="shared" si="65"/>
        <v>2836</v>
      </c>
      <c r="O443" s="67"/>
      <c r="P443" s="118">
        <f t="shared" si="66"/>
        <v>2364</v>
      </c>
      <c r="Q443" s="66">
        <f t="shared" si="62"/>
        <v>2474.6099999999997</v>
      </c>
      <c r="R443" s="118">
        <f t="shared" si="67"/>
        <v>6116</v>
      </c>
      <c r="S443" s="118">
        <f t="shared" si="68"/>
        <v>37525.39</v>
      </c>
      <c r="T443" s="174" t="s">
        <v>93</v>
      </c>
    </row>
    <row r="444" spans="1:20" ht="15.75" thickBot="1" x14ac:dyDescent="0.3">
      <c r="A444" s="171">
        <v>439</v>
      </c>
      <c r="B444" s="116"/>
      <c r="C444" s="35" t="s">
        <v>713</v>
      </c>
      <c r="D444" s="75" t="s">
        <v>706</v>
      </c>
      <c r="E444" s="35" t="s">
        <v>202</v>
      </c>
      <c r="F444" s="117" t="s">
        <v>92</v>
      </c>
      <c r="G444" s="87">
        <v>27300</v>
      </c>
      <c r="H444" s="85">
        <v>0</v>
      </c>
      <c r="I444" s="118">
        <v>25</v>
      </c>
      <c r="J444" s="85">
        <v>783.51</v>
      </c>
      <c r="K444" s="118">
        <f t="shared" si="63"/>
        <v>1938.2999999999997</v>
      </c>
      <c r="L444" s="118">
        <f t="shared" si="64"/>
        <v>300.3</v>
      </c>
      <c r="M444" s="85">
        <v>829.92</v>
      </c>
      <c r="N444" s="118">
        <f t="shared" si="65"/>
        <v>1935.5700000000002</v>
      </c>
      <c r="O444" s="67"/>
      <c r="P444" s="118">
        <f t="shared" si="66"/>
        <v>1613.4299999999998</v>
      </c>
      <c r="Q444" s="66">
        <f t="shared" si="62"/>
        <v>1638.4299999999998</v>
      </c>
      <c r="R444" s="118">
        <f t="shared" si="67"/>
        <v>4174.17</v>
      </c>
      <c r="S444" s="118">
        <f t="shared" si="68"/>
        <v>25661.57</v>
      </c>
      <c r="T444" s="174" t="s">
        <v>93</v>
      </c>
    </row>
    <row r="445" spans="1:20" ht="15.75" thickBot="1" x14ac:dyDescent="0.3">
      <c r="A445" s="171">
        <v>440</v>
      </c>
      <c r="B445" s="116"/>
      <c r="C445" s="35" t="s">
        <v>714</v>
      </c>
      <c r="D445" s="75" t="s">
        <v>706</v>
      </c>
      <c r="E445" s="35" t="s">
        <v>84</v>
      </c>
      <c r="F445" s="117" t="s">
        <v>92</v>
      </c>
      <c r="G445" s="87">
        <v>20900</v>
      </c>
      <c r="H445" s="85">
        <v>0</v>
      </c>
      <c r="I445" s="118">
        <v>25</v>
      </c>
      <c r="J445" s="85">
        <v>599.83000000000004</v>
      </c>
      <c r="K445" s="118">
        <f t="shared" si="63"/>
        <v>1483.8999999999999</v>
      </c>
      <c r="L445" s="118">
        <f t="shared" si="64"/>
        <v>229.90000000000003</v>
      </c>
      <c r="M445" s="85">
        <v>635.36</v>
      </c>
      <c r="N445" s="118">
        <f t="shared" si="65"/>
        <v>1481.8100000000002</v>
      </c>
      <c r="O445" s="67"/>
      <c r="P445" s="118">
        <f t="shared" si="66"/>
        <v>1235.19</v>
      </c>
      <c r="Q445" s="66">
        <f t="shared" si="62"/>
        <v>1260.19</v>
      </c>
      <c r="R445" s="118">
        <f t="shared" si="67"/>
        <v>3195.61</v>
      </c>
      <c r="S445" s="118">
        <f t="shared" si="68"/>
        <v>19639.810000000001</v>
      </c>
      <c r="T445" s="174" t="s">
        <v>93</v>
      </c>
    </row>
    <row r="446" spans="1:20" ht="15.75" thickBot="1" x14ac:dyDescent="0.3">
      <c r="A446" s="171">
        <v>441</v>
      </c>
      <c r="B446" s="116"/>
      <c r="C446" s="35" t="s">
        <v>715</v>
      </c>
      <c r="D446" s="75" t="s">
        <v>706</v>
      </c>
      <c r="E446" s="35" t="s">
        <v>201</v>
      </c>
      <c r="F446" s="117" t="s">
        <v>92</v>
      </c>
      <c r="G446" s="87">
        <v>75000</v>
      </c>
      <c r="H446" s="87">
        <v>6309.38</v>
      </c>
      <c r="I446" s="118">
        <v>25</v>
      </c>
      <c r="J446" s="87">
        <v>2152.5</v>
      </c>
      <c r="K446" s="118">
        <f t="shared" si="63"/>
        <v>5324.9999999999991</v>
      </c>
      <c r="L446" s="118">
        <f t="shared" si="64"/>
        <v>825.00000000000011</v>
      </c>
      <c r="M446" s="87">
        <v>2280</v>
      </c>
      <c r="N446" s="118">
        <f t="shared" si="65"/>
        <v>5317.5</v>
      </c>
      <c r="O446" s="67"/>
      <c r="P446" s="118">
        <f t="shared" si="66"/>
        <v>4432.5</v>
      </c>
      <c r="Q446" s="66">
        <f t="shared" si="62"/>
        <v>10766.880000000001</v>
      </c>
      <c r="R446" s="118">
        <f t="shared" si="67"/>
        <v>11467.5</v>
      </c>
      <c r="S446" s="118">
        <f t="shared" si="68"/>
        <v>64233.119999999995</v>
      </c>
      <c r="T446" s="174" t="s">
        <v>93</v>
      </c>
    </row>
    <row r="447" spans="1:20" ht="15.75" thickBot="1" x14ac:dyDescent="0.3">
      <c r="A447" s="171">
        <v>442</v>
      </c>
      <c r="B447" s="116"/>
      <c r="C447" s="35" t="s">
        <v>716</v>
      </c>
      <c r="D447" s="75" t="s">
        <v>706</v>
      </c>
      <c r="E447" s="35" t="s">
        <v>84</v>
      </c>
      <c r="F447" s="117" t="s">
        <v>92</v>
      </c>
      <c r="G447" s="87">
        <v>20900</v>
      </c>
      <c r="H447" s="85">
        <v>0</v>
      </c>
      <c r="I447" s="118">
        <v>25</v>
      </c>
      <c r="J447" s="85">
        <v>599.83000000000004</v>
      </c>
      <c r="K447" s="118">
        <f t="shared" si="63"/>
        <v>1483.8999999999999</v>
      </c>
      <c r="L447" s="118">
        <f t="shared" si="64"/>
        <v>229.90000000000003</v>
      </c>
      <c r="M447" s="85">
        <v>635.36</v>
      </c>
      <c r="N447" s="118">
        <f t="shared" si="65"/>
        <v>1481.8100000000002</v>
      </c>
      <c r="O447" s="67"/>
      <c r="P447" s="118">
        <f t="shared" si="66"/>
        <v>1235.19</v>
      </c>
      <c r="Q447" s="66">
        <f t="shared" si="62"/>
        <v>1260.19</v>
      </c>
      <c r="R447" s="118">
        <f t="shared" si="67"/>
        <v>3195.61</v>
      </c>
      <c r="S447" s="118">
        <f t="shared" si="68"/>
        <v>19639.810000000001</v>
      </c>
      <c r="T447" s="174" t="s">
        <v>93</v>
      </c>
    </row>
    <row r="448" spans="1:20" ht="15.75" thickBot="1" x14ac:dyDescent="0.3">
      <c r="A448" s="171">
        <v>443</v>
      </c>
      <c r="B448" s="116"/>
      <c r="C448" s="35" t="s">
        <v>717</v>
      </c>
      <c r="D448" s="75" t="s">
        <v>706</v>
      </c>
      <c r="E448" s="35" t="s">
        <v>129</v>
      </c>
      <c r="F448" s="117" t="s">
        <v>92</v>
      </c>
      <c r="G448" s="87">
        <v>25000</v>
      </c>
      <c r="H448" s="85">
        <v>0</v>
      </c>
      <c r="I448" s="118">
        <v>25</v>
      </c>
      <c r="J448" s="85">
        <v>717.5</v>
      </c>
      <c r="K448" s="118">
        <f t="shared" si="63"/>
        <v>1774.9999999999998</v>
      </c>
      <c r="L448" s="118">
        <f t="shared" si="64"/>
        <v>275</v>
      </c>
      <c r="M448" s="85">
        <v>760</v>
      </c>
      <c r="N448" s="118">
        <f t="shared" si="65"/>
        <v>1772.5000000000002</v>
      </c>
      <c r="O448" s="67"/>
      <c r="P448" s="118">
        <f t="shared" si="66"/>
        <v>1477.5</v>
      </c>
      <c r="Q448" s="66">
        <f t="shared" si="62"/>
        <v>1502.5</v>
      </c>
      <c r="R448" s="118">
        <f t="shared" si="67"/>
        <v>3822.5</v>
      </c>
      <c r="S448" s="118">
        <f t="shared" si="68"/>
        <v>23497.5</v>
      </c>
      <c r="T448" s="174" t="s">
        <v>93</v>
      </c>
    </row>
    <row r="449" spans="1:20" ht="15.75" thickBot="1" x14ac:dyDescent="0.3">
      <c r="A449" s="171">
        <v>444</v>
      </c>
      <c r="B449" s="116"/>
      <c r="C449" s="35" t="s">
        <v>718</v>
      </c>
      <c r="D449" s="75" t="s">
        <v>706</v>
      </c>
      <c r="E449" s="35" t="s">
        <v>129</v>
      </c>
      <c r="F449" s="117" t="s">
        <v>92</v>
      </c>
      <c r="G449" s="87">
        <v>25000</v>
      </c>
      <c r="H449" s="85">
        <v>0</v>
      </c>
      <c r="I449" s="118">
        <v>25</v>
      </c>
      <c r="J449" s="85">
        <v>717.5</v>
      </c>
      <c r="K449" s="118">
        <f t="shared" si="63"/>
        <v>1774.9999999999998</v>
      </c>
      <c r="L449" s="118">
        <f t="shared" si="64"/>
        <v>275</v>
      </c>
      <c r="M449" s="85">
        <v>760</v>
      </c>
      <c r="N449" s="118">
        <f t="shared" si="65"/>
        <v>1772.5000000000002</v>
      </c>
      <c r="O449" s="67"/>
      <c r="P449" s="118">
        <f t="shared" si="66"/>
        <v>1477.5</v>
      </c>
      <c r="Q449" s="66">
        <f t="shared" si="62"/>
        <v>1502.5</v>
      </c>
      <c r="R449" s="118">
        <f t="shared" si="67"/>
        <v>3822.5</v>
      </c>
      <c r="S449" s="118">
        <f t="shared" si="68"/>
        <v>23497.5</v>
      </c>
      <c r="T449" s="174" t="s">
        <v>93</v>
      </c>
    </row>
    <row r="450" spans="1:20" ht="15.75" thickBot="1" x14ac:dyDescent="0.3">
      <c r="A450" s="171">
        <v>445</v>
      </c>
      <c r="B450" s="116"/>
      <c r="C450" s="35" t="s">
        <v>719</v>
      </c>
      <c r="D450" s="75" t="s">
        <v>706</v>
      </c>
      <c r="E450" s="35" t="s">
        <v>129</v>
      </c>
      <c r="F450" s="117" t="s">
        <v>92</v>
      </c>
      <c r="G450" s="87">
        <v>25000</v>
      </c>
      <c r="H450" s="85">
        <v>0</v>
      </c>
      <c r="I450" s="118">
        <v>25</v>
      </c>
      <c r="J450" s="85">
        <v>717.5</v>
      </c>
      <c r="K450" s="118">
        <f t="shared" si="63"/>
        <v>1774.9999999999998</v>
      </c>
      <c r="L450" s="118">
        <f t="shared" si="64"/>
        <v>275</v>
      </c>
      <c r="M450" s="85">
        <v>760</v>
      </c>
      <c r="N450" s="118">
        <f t="shared" si="65"/>
        <v>1772.5000000000002</v>
      </c>
      <c r="O450" s="67"/>
      <c r="P450" s="118">
        <f t="shared" si="66"/>
        <v>1477.5</v>
      </c>
      <c r="Q450" s="66">
        <f t="shared" si="62"/>
        <v>1502.5</v>
      </c>
      <c r="R450" s="118">
        <f t="shared" si="67"/>
        <v>3822.5</v>
      </c>
      <c r="S450" s="118">
        <f t="shared" si="68"/>
        <v>23497.5</v>
      </c>
      <c r="T450" s="174" t="s">
        <v>93</v>
      </c>
    </row>
    <row r="451" spans="1:20" ht="15.75" thickBot="1" x14ac:dyDescent="0.3">
      <c r="A451" s="171">
        <v>446</v>
      </c>
      <c r="B451" s="116"/>
      <c r="C451" s="35" t="s">
        <v>816</v>
      </c>
      <c r="D451" s="75" t="s">
        <v>815</v>
      </c>
      <c r="E451" s="35" t="s">
        <v>122</v>
      </c>
      <c r="F451" s="117" t="s">
        <v>92</v>
      </c>
      <c r="G451" s="87">
        <v>19800</v>
      </c>
      <c r="H451" s="85">
        <v>0</v>
      </c>
      <c r="I451" s="118">
        <v>25</v>
      </c>
      <c r="J451" s="85">
        <v>568.26</v>
      </c>
      <c r="K451" s="118">
        <f t="shared" ref="K451:K453" si="69">+G451*7.1%</f>
        <v>1405.8</v>
      </c>
      <c r="L451" s="118">
        <f t="shared" ref="L451:L453" si="70">+G451*1.1%</f>
        <v>217.8</v>
      </c>
      <c r="M451" s="85">
        <v>601.91999999999996</v>
      </c>
      <c r="N451" s="118">
        <f t="shared" ref="N451:N453" si="71">+G451*7.09%</f>
        <v>1403.8200000000002</v>
      </c>
      <c r="O451" s="67"/>
      <c r="P451" s="118">
        <f t="shared" ref="P451:P453" si="72">+J451+M451</f>
        <v>1170.1799999999998</v>
      </c>
      <c r="Q451" s="66">
        <f t="shared" si="62"/>
        <v>1195.1799999999998</v>
      </c>
      <c r="R451" s="118">
        <f t="shared" ref="R451:R453" si="73">+K451+L451+N451</f>
        <v>3027.42</v>
      </c>
      <c r="S451" s="118">
        <f t="shared" ref="S451:S453" si="74">+G451-Q451</f>
        <v>18604.82</v>
      </c>
      <c r="T451" s="174" t="s">
        <v>93</v>
      </c>
    </row>
    <row r="452" spans="1:20" ht="15.75" thickBot="1" x14ac:dyDescent="0.3">
      <c r="A452" s="171">
        <v>447</v>
      </c>
      <c r="B452" s="116"/>
      <c r="C452" s="35" t="s">
        <v>817</v>
      </c>
      <c r="D452" s="75" t="s">
        <v>815</v>
      </c>
      <c r="E452" s="35" t="s">
        <v>333</v>
      </c>
      <c r="F452" s="117" t="s">
        <v>92</v>
      </c>
      <c r="G452" s="87">
        <v>12650</v>
      </c>
      <c r="H452" s="85">
        <v>0</v>
      </c>
      <c r="I452" s="118">
        <v>25</v>
      </c>
      <c r="J452" s="85">
        <v>363.06</v>
      </c>
      <c r="K452" s="118">
        <f t="shared" si="69"/>
        <v>898.14999999999986</v>
      </c>
      <c r="L452" s="118">
        <f t="shared" si="70"/>
        <v>139.15</v>
      </c>
      <c r="M452" s="85">
        <v>384.56</v>
      </c>
      <c r="N452" s="118">
        <f t="shared" si="71"/>
        <v>896.8850000000001</v>
      </c>
      <c r="O452" s="67"/>
      <c r="P452" s="118">
        <f t="shared" si="72"/>
        <v>747.62</v>
      </c>
      <c r="Q452" s="66">
        <f t="shared" si="62"/>
        <v>772.62</v>
      </c>
      <c r="R452" s="118">
        <f t="shared" si="73"/>
        <v>1934.1849999999999</v>
      </c>
      <c r="S452" s="118">
        <f t="shared" si="74"/>
        <v>11877.38</v>
      </c>
      <c r="T452" s="174" t="s">
        <v>93</v>
      </c>
    </row>
    <row r="453" spans="1:20" ht="15.75" thickBot="1" x14ac:dyDescent="0.3">
      <c r="A453" s="171">
        <v>448</v>
      </c>
      <c r="B453" s="116"/>
      <c r="C453" s="35" t="s">
        <v>818</v>
      </c>
      <c r="D453" s="75" t="s">
        <v>815</v>
      </c>
      <c r="E453" s="35" t="s">
        <v>248</v>
      </c>
      <c r="F453" s="117" t="s">
        <v>92</v>
      </c>
      <c r="G453" s="87">
        <v>50500</v>
      </c>
      <c r="H453" s="87">
        <v>1746.05</v>
      </c>
      <c r="I453" s="118">
        <v>25</v>
      </c>
      <c r="J453" s="87">
        <v>1449.35</v>
      </c>
      <c r="K453" s="118">
        <f t="shared" si="69"/>
        <v>3585.4999999999995</v>
      </c>
      <c r="L453" s="118">
        <f t="shared" si="70"/>
        <v>555.5</v>
      </c>
      <c r="M453" s="87">
        <v>1535.2</v>
      </c>
      <c r="N453" s="118">
        <f t="shared" si="71"/>
        <v>3580.4500000000003</v>
      </c>
      <c r="O453" s="67"/>
      <c r="P453" s="118">
        <f t="shared" si="72"/>
        <v>2984.55</v>
      </c>
      <c r="Q453" s="66">
        <f t="shared" si="62"/>
        <v>4755.5999999999995</v>
      </c>
      <c r="R453" s="118">
        <f t="shared" si="73"/>
        <v>7721.4500000000007</v>
      </c>
      <c r="S453" s="118">
        <f t="shared" si="74"/>
        <v>45744.4</v>
      </c>
      <c r="T453" s="174" t="s">
        <v>93</v>
      </c>
    </row>
    <row r="454" spans="1:20" ht="15.75" thickBot="1" x14ac:dyDescent="0.3">
      <c r="A454" s="171">
        <v>449</v>
      </c>
      <c r="B454" s="116"/>
      <c r="C454" s="35" t="s">
        <v>819</v>
      </c>
      <c r="D454" s="75" t="s">
        <v>815</v>
      </c>
      <c r="E454" s="35" t="s">
        <v>248</v>
      </c>
      <c r="F454" s="117" t="s">
        <v>92</v>
      </c>
      <c r="G454" s="87">
        <v>50500</v>
      </c>
      <c r="H454" s="87">
        <v>1746.05</v>
      </c>
      <c r="I454" s="118">
        <v>25</v>
      </c>
      <c r="J454" s="87">
        <v>1449.35</v>
      </c>
      <c r="K454" s="118">
        <f t="shared" ref="K454:K491" si="75">+G454*7.1%</f>
        <v>3585.4999999999995</v>
      </c>
      <c r="L454" s="118">
        <f t="shared" ref="L454:L491" si="76">+G454*1.1%</f>
        <v>555.5</v>
      </c>
      <c r="M454" s="87">
        <v>1535.2</v>
      </c>
      <c r="N454" s="118">
        <f t="shared" ref="N454:N491" si="77">+G454*7.09%</f>
        <v>3580.4500000000003</v>
      </c>
      <c r="O454" s="67"/>
      <c r="P454" s="118">
        <f t="shared" ref="P454:P491" si="78">+J454+M454</f>
        <v>2984.55</v>
      </c>
      <c r="Q454" s="66">
        <f t="shared" si="62"/>
        <v>4755.5999999999995</v>
      </c>
      <c r="R454" s="118">
        <f t="shared" ref="R454:R491" si="79">+K454+L454+N454</f>
        <v>7721.4500000000007</v>
      </c>
      <c r="S454" s="118">
        <f t="shared" ref="S454:S491" si="80">+G454-Q454</f>
        <v>45744.4</v>
      </c>
      <c r="T454" s="174" t="s">
        <v>93</v>
      </c>
    </row>
    <row r="455" spans="1:20" ht="15.75" thickBot="1" x14ac:dyDescent="0.3">
      <c r="A455" s="171">
        <v>450</v>
      </c>
      <c r="B455" s="116"/>
      <c r="C455" s="35" t="s">
        <v>820</v>
      </c>
      <c r="D455" s="75" t="s">
        <v>815</v>
      </c>
      <c r="E455" s="35" t="s">
        <v>248</v>
      </c>
      <c r="F455" s="117" t="s">
        <v>92</v>
      </c>
      <c r="G455" s="87">
        <v>50500</v>
      </c>
      <c r="H455" s="87">
        <v>1746.05</v>
      </c>
      <c r="I455" s="118">
        <v>25</v>
      </c>
      <c r="J455" s="87">
        <v>1449.35</v>
      </c>
      <c r="K455" s="118">
        <f t="shared" si="75"/>
        <v>3585.4999999999995</v>
      </c>
      <c r="L455" s="118">
        <f t="shared" si="76"/>
        <v>555.5</v>
      </c>
      <c r="M455" s="87">
        <v>1535.2</v>
      </c>
      <c r="N455" s="118">
        <f t="shared" si="77"/>
        <v>3580.4500000000003</v>
      </c>
      <c r="O455" s="67"/>
      <c r="P455" s="118">
        <f t="shared" si="78"/>
        <v>2984.55</v>
      </c>
      <c r="Q455" s="66">
        <f t="shared" si="62"/>
        <v>4755.5999999999995</v>
      </c>
      <c r="R455" s="118">
        <f t="shared" si="79"/>
        <v>7721.4500000000007</v>
      </c>
      <c r="S455" s="118">
        <f t="shared" si="80"/>
        <v>45744.4</v>
      </c>
      <c r="T455" s="174" t="s">
        <v>93</v>
      </c>
    </row>
    <row r="456" spans="1:20" ht="15.75" thickBot="1" x14ac:dyDescent="0.3">
      <c r="A456" s="171">
        <v>451</v>
      </c>
      <c r="B456" s="116"/>
      <c r="C456" s="35" t="s">
        <v>821</v>
      </c>
      <c r="D456" s="75" t="s">
        <v>815</v>
      </c>
      <c r="E456" s="35" t="s">
        <v>248</v>
      </c>
      <c r="F456" s="117" t="s">
        <v>92</v>
      </c>
      <c r="G456" s="87">
        <v>50500</v>
      </c>
      <c r="H456" s="87">
        <v>1924.57</v>
      </c>
      <c r="I456" s="118">
        <v>25</v>
      </c>
      <c r="J456" s="87">
        <v>1449.35</v>
      </c>
      <c r="K456" s="118">
        <f t="shared" si="75"/>
        <v>3585.4999999999995</v>
      </c>
      <c r="L456" s="118">
        <f t="shared" si="76"/>
        <v>555.5</v>
      </c>
      <c r="M456" s="87">
        <v>1535.2</v>
      </c>
      <c r="N456" s="118">
        <f t="shared" si="77"/>
        <v>3580.4500000000003</v>
      </c>
      <c r="O456" s="67"/>
      <c r="P456" s="118">
        <f t="shared" si="78"/>
        <v>2984.55</v>
      </c>
      <c r="Q456" s="66">
        <f t="shared" si="62"/>
        <v>4934.12</v>
      </c>
      <c r="R456" s="118">
        <f t="shared" si="79"/>
        <v>7721.4500000000007</v>
      </c>
      <c r="S456" s="118">
        <f t="shared" si="80"/>
        <v>45565.88</v>
      </c>
      <c r="T456" s="174" t="s">
        <v>93</v>
      </c>
    </row>
    <row r="457" spans="1:20" ht="15.75" thickBot="1" x14ac:dyDescent="0.3">
      <c r="A457" s="171">
        <v>452</v>
      </c>
      <c r="B457" s="116"/>
      <c r="C457" s="35" t="s">
        <v>822</v>
      </c>
      <c r="D457" s="75" t="s">
        <v>815</v>
      </c>
      <c r="E457" s="35" t="s">
        <v>248</v>
      </c>
      <c r="F457" s="117" t="s">
        <v>92</v>
      </c>
      <c r="G457" s="87">
        <v>50500</v>
      </c>
      <c r="H457" s="87">
        <v>1924.57</v>
      </c>
      <c r="I457" s="118">
        <v>25</v>
      </c>
      <c r="J457" s="87">
        <v>1449.35</v>
      </c>
      <c r="K457" s="118">
        <f t="shared" si="75"/>
        <v>3585.4999999999995</v>
      </c>
      <c r="L457" s="118">
        <f t="shared" si="76"/>
        <v>555.5</v>
      </c>
      <c r="M457" s="87">
        <v>1535.2</v>
      </c>
      <c r="N457" s="118">
        <f t="shared" si="77"/>
        <v>3580.4500000000003</v>
      </c>
      <c r="O457" s="67"/>
      <c r="P457" s="118">
        <f t="shared" si="78"/>
        <v>2984.55</v>
      </c>
      <c r="Q457" s="66">
        <f t="shared" si="62"/>
        <v>4934.12</v>
      </c>
      <c r="R457" s="118">
        <f t="shared" si="79"/>
        <v>7721.4500000000007</v>
      </c>
      <c r="S457" s="118">
        <f t="shared" si="80"/>
        <v>45565.88</v>
      </c>
      <c r="T457" s="174" t="s">
        <v>93</v>
      </c>
    </row>
    <row r="458" spans="1:20" ht="15.75" thickBot="1" x14ac:dyDescent="0.3">
      <c r="A458" s="171">
        <v>453</v>
      </c>
      <c r="B458" s="116"/>
      <c r="C458" s="35" t="s">
        <v>823</v>
      </c>
      <c r="D458" s="75" t="s">
        <v>815</v>
      </c>
      <c r="E458" s="35" t="s">
        <v>1266</v>
      </c>
      <c r="F458" s="117" t="s">
        <v>92</v>
      </c>
      <c r="G458" s="87">
        <v>52500</v>
      </c>
      <c r="H458" s="87">
        <v>2206.84</v>
      </c>
      <c r="I458" s="118">
        <v>25</v>
      </c>
      <c r="J458" s="87">
        <v>1506.75</v>
      </c>
      <c r="K458" s="118">
        <f t="shared" si="75"/>
        <v>3727.4999999999995</v>
      </c>
      <c r="L458" s="118">
        <f t="shared" si="76"/>
        <v>577.50000000000011</v>
      </c>
      <c r="M458" s="87">
        <v>1596</v>
      </c>
      <c r="N458" s="118">
        <f t="shared" si="77"/>
        <v>3722.2500000000005</v>
      </c>
      <c r="O458" s="67"/>
      <c r="P458" s="118">
        <f t="shared" si="78"/>
        <v>3102.75</v>
      </c>
      <c r="Q458" s="66">
        <f t="shared" si="62"/>
        <v>5334.59</v>
      </c>
      <c r="R458" s="118">
        <f t="shared" si="79"/>
        <v>8027.25</v>
      </c>
      <c r="S458" s="118">
        <f t="shared" si="80"/>
        <v>47165.41</v>
      </c>
      <c r="T458" s="174" t="s">
        <v>93</v>
      </c>
    </row>
    <row r="459" spans="1:20" ht="15.75" thickBot="1" x14ac:dyDescent="0.3">
      <c r="A459" s="171">
        <v>454</v>
      </c>
      <c r="B459" s="116"/>
      <c r="C459" s="35" t="s">
        <v>824</v>
      </c>
      <c r="D459" s="75" t="s">
        <v>815</v>
      </c>
      <c r="E459" s="35" t="s">
        <v>248</v>
      </c>
      <c r="F459" s="117" t="s">
        <v>92</v>
      </c>
      <c r="G459" s="87">
        <v>50500</v>
      </c>
      <c r="H459" s="87">
        <v>1924.57</v>
      </c>
      <c r="I459" s="118">
        <v>25</v>
      </c>
      <c r="J459" s="87">
        <v>1449.35</v>
      </c>
      <c r="K459" s="118">
        <f t="shared" si="75"/>
        <v>3585.4999999999995</v>
      </c>
      <c r="L459" s="118">
        <f t="shared" si="76"/>
        <v>555.5</v>
      </c>
      <c r="M459" s="87">
        <v>1535.2</v>
      </c>
      <c r="N459" s="118">
        <f t="shared" si="77"/>
        <v>3580.4500000000003</v>
      </c>
      <c r="O459" s="67"/>
      <c r="P459" s="118">
        <f t="shared" si="78"/>
        <v>2984.55</v>
      </c>
      <c r="Q459" s="66">
        <f t="shared" si="62"/>
        <v>4934.12</v>
      </c>
      <c r="R459" s="118">
        <f t="shared" si="79"/>
        <v>7721.4500000000007</v>
      </c>
      <c r="S459" s="118">
        <f t="shared" si="80"/>
        <v>45565.88</v>
      </c>
      <c r="T459" s="174" t="s">
        <v>93</v>
      </c>
    </row>
    <row r="460" spans="1:20" ht="15.75" thickBot="1" x14ac:dyDescent="0.3">
      <c r="A460" s="171">
        <v>455</v>
      </c>
      <c r="B460" s="116"/>
      <c r="C460" s="35" t="s">
        <v>825</v>
      </c>
      <c r="D460" s="75" t="s">
        <v>815</v>
      </c>
      <c r="E460" s="35" t="s">
        <v>248</v>
      </c>
      <c r="F460" s="117" t="s">
        <v>92</v>
      </c>
      <c r="G460" s="87">
        <v>50500</v>
      </c>
      <c r="H460" s="87">
        <v>1924.57</v>
      </c>
      <c r="I460" s="118">
        <v>25</v>
      </c>
      <c r="J460" s="87">
        <v>1449.35</v>
      </c>
      <c r="K460" s="118">
        <f t="shared" si="75"/>
        <v>3585.4999999999995</v>
      </c>
      <c r="L460" s="118">
        <f t="shared" si="76"/>
        <v>555.5</v>
      </c>
      <c r="M460" s="87">
        <v>1535.2</v>
      </c>
      <c r="N460" s="118">
        <f t="shared" si="77"/>
        <v>3580.4500000000003</v>
      </c>
      <c r="O460" s="67"/>
      <c r="P460" s="118">
        <f t="shared" si="78"/>
        <v>2984.55</v>
      </c>
      <c r="Q460" s="66">
        <f t="shared" si="62"/>
        <v>4934.12</v>
      </c>
      <c r="R460" s="118">
        <f t="shared" si="79"/>
        <v>7721.4500000000007</v>
      </c>
      <c r="S460" s="118">
        <f t="shared" si="80"/>
        <v>45565.88</v>
      </c>
      <c r="T460" s="174" t="s">
        <v>93</v>
      </c>
    </row>
    <row r="461" spans="1:20" ht="15.75" thickBot="1" x14ac:dyDescent="0.3">
      <c r="A461" s="171">
        <v>456</v>
      </c>
      <c r="B461" s="116"/>
      <c r="C461" s="35" t="s">
        <v>826</v>
      </c>
      <c r="D461" s="75" t="s">
        <v>815</v>
      </c>
      <c r="E461" s="35" t="s">
        <v>1266</v>
      </c>
      <c r="F461" s="117" t="s">
        <v>92</v>
      </c>
      <c r="G461" s="87">
        <v>52500</v>
      </c>
      <c r="H461" s="87">
        <v>1849.8</v>
      </c>
      <c r="I461" s="118">
        <v>25</v>
      </c>
      <c r="J461" s="87">
        <v>1506.75</v>
      </c>
      <c r="K461" s="118">
        <f t="shared" si="75"/>
        <v>3727.4999999999995</v>
      </c>
      <c r="L461" s="118">
        <f t="shared" si="76"/>
        <v>577.50000000000011</v>
      </c>
      <c r="M461" s="87">
        <v>1596</v>
      </c>
      <c r="N461" s="118">
        <f t="shared" si="77"/>
        <v>3722.2500000000005</v>
      </c>
      <c r="O461" s="67"/>
      <c r="P461" s="118">
        <f t="shared" si="78"/>
        <v>3102.75</v>
      </c>
      <c r="Q461" s="66">
        <f t="shared" si="62"/>
        <v>4977.55</v>
      </c>
      <c r="R461" s="118">
        <f t="shared" si="79"/>
        <v>8027.25</v>
      </c>
      <c r="S461" s="118">
        <f t="shared" si="80"/>
        <v>47522.45</v>
      </c>
      <c r="T461" s="174" t="s">
        <v>93</v>
      </c>
    </row>
    <row r="462" spans="1:20" ht="15.75" thickBot="1" x14ac:dyDescent="0.3">
      <c r="A462" s="171">
        <v>457</v>
      </c>
      <c r="B462" s="116"/>
      <c r="C462" s="35" t="s">
        <v>827</v>
      </c>
      <c r="D462" s="75" t="s">
        <v>815</v>
      </c>
      <c r="E462" s="35" t="s">
        <v>248</v>
      </c>
      <c r="F462" s="117" t="s">
        <v>92</v>
      </c>
      <c r="G462" s="87">
        <v>50500</v>
      </c>
      <c r="H462" s="87">
        <v>1746.05</v>
      </c>
      <c r="I462" s="118">
        <v>25</v>
      </c>
      <c r="J462" s="87">
        <v>1449.35</v>
      </c>
      <c r="K462" s="118">
        <f t="shared" si="75"/>
        <v>3585.4999999999995</v>
      </c>
      <c r="L462" s="118">
        <f t="shared" si="76"/>
        <v>555.5</v>
      </c>
      <c r="M462" s="87">
        <v>1535.2</v>
      </c>
      <c r="N462" s="118">
        <f t="shared" si="77"/>
        <v>3580.4500000000003</v>
      </c>
      <c r="O462" s="67"/>
      <c r="P462" s="118">
        <f t="shared" si="78"/>
        <v>2984.55</v>
      </c>
      <c r="Q462" s="66">
        <f t="shared" si="62"/>
        <v>4755.5999999999995</v>
      </c>
      <c r="R462" s="118">
        <f t="shared" si="79"/>
        <v>7721.4500000000007</v>
      </c>
      <c r="S462" s="118">
        <f t="shared" si="80"/>
        <v>45744.4</v>
      </c>
      <c r="T462" s="174" t="s">
        <v>93</v>
      </c>
    </row>
    <row r="463" spans="1:20" ht="15.75" thickBot="1" x14ac:dyDescent="0.3">
      <c r="A463" s="171">
        <v>458</v>
      </c>
      <c r="B463" s="116"/>
      <c r="C463" s="35" t="s">
        <v>828</v>
      </c>
      <c r="D463" s="75" t="s">
        <v>815</v>
      </c>
      <c r="E463" s="35" t="s">
        <v>248</v>
      </c>
      <c r="F463" s="117" t="s">
        <v>92</v>
      </c>
      <c r="G463" s="87">
        <v>50500</v>
      </c>
      <c r="H463" s="87">
        <v>1924.57</v>
      </c>
      <c r="I463" s="118">
        <v>25</v>
      </c>
      <c r="J463" s="87">
        <v>1449.35</v>
      </c>
      <c r="K463" s="118">
        <f t="shared" si="75"/>
        <v>3585.4999999999995</v>
      </c>
      <c r="L463" s="118">
        <f t="shared" si="76"/>
        <v>555.5</v>
      </c>
      <c r="M463" s="87">
        <v>1535.2</v>
      </c>
      <c r="N463" s="118">
        <f t="shared" si="77"/>
        <v>3580.4500000000003</v>
      </c>
      <c r="O463" s="67"/>
      <c r="P463" s="118">
        <f t="shared" si="78"/>
        <v>2984.55</v>
      </c>
      <c r="Q463" s="66">
        <f t="shared" si="62"/>
        <v>4934.12</v>
      </c>
      <c r="R463" s="118">
        <f t="shared" si="79"/>
        <v>7721.4500000000007</v>
      </c>
      <c r="S463" s="118">
        <f t="shared" si="80"/>
        <v>45565.88</v>
      </c>
      <c r="T463" s="174" t="s">
        <v>93</v>
      </c>
    </row>
    <row r="464" spans="1:20" ht="15.75" thickBot="1" x14ac:dyDescent="0.3">
      <c r="A464" s="171">
        <v>459</v>
      </c>
      <c r="B464" s="116"/>
      <c r="C464" s="35" t="s">
        <v>829</v>
      </c>
      <c r="D464" s="75" t="s">
        <v>815</v>
      </c>
      <c r="E464" s="35" t="s">
        <v>248</v>
      </c>
      <c r="F464" s="117" t="s">
        <v>92</v>
      </c>
      <c r="G464" s="87">
        <v>50500</v>
      </c>
      <c r="H464" s="87">
        <v>1924.57</v>
      </c>
      <c r="I464" s="118">
        <v>25</v>
      </c>
      <c r="J464" s="87">
        <v>1449.35</v>
      </c>
      <c r="K464" s="118">
        <f t="shared" si="75"/>
        <v>3585.4999999999995</v>
      </c>
      <c r="L464" s="118">
        <f t="shared" si="76"/>
        <v>555.5</v>
      </c>
      <c r="M464" s="87">
        <v>1535.2</v>
      </c>
      <c r="N464" s="118">
        <f t="shared" si="77"/>
        <v>3580.4500000000003</v>
      </c>
      <c r="O464" s="67"/>
      <c r="P464" s="118">
        <f t="shared" si="78"/>
        <v>2984.55</v>
      </c>
      <c r="Q464" s="66">
        <f t="shared" si="62"/>
        <v>4934.12</v>
      </c>
      <c r="R464" s="118">
        <f t="shared" si="79"/>
        <v>7721.4500000000007</v>
      </c>
      <c r="S464" s="118">
        <f t="shared" si="80"/>
        <v>45565.88</v>
      </c>
      <c r="T464" s="174" t="s">
        <v>93</v>
      </c>
    </row>
    <row r="465" spans="1:20" ht="15.75" thickBot="1" x14ac:dyDescent="0.3">
      <c r="A465" s="171">
        <v>460</v>
      </c>
      <c r="B465" s="116"/>
      <c r="C465" s="35" t="s">
        <v>830</v>
      </c>
      <c r="D465" s="75" t="s">
        <v>815</v>
      </c>
      <c r="E465" s="35" t="s">
        <v>248</v>
      </c>
      <c r="F465" s="117" t="s">
        <v>92</v>
      </c>
      <c r="G465" s="87">
        <v>50500</v>
      </c>
      <c r="H465" s="87">
        <v>1924.57</v>
      </c>
      <c r="I465" s="118">
        <v>25</v>
      </c>
      <c r="J465" s="87">
        <v>1449.35</v>
      </c>
      <c r="K465" s="118">
        <f t="shared" si="75"/>
        <v>3585.4999999999995</v>
      </c>
      <c r="L465" s="118">
        <f t="shared" si="76"/>
        <v>555.5</v>
      </c>
      <c r="M465" s="87">
        <v>1535.2</v>
      </c>
      <c r="N465" s="118">
        <f t="shared" si="77"/>
        <v>3580.4500000000003</v>
      </c>
      <c r="O465" s="67"/>
      <c r="P465" s="118">
        <f t="shared" si="78"/>
        <v>2984.55</v>
      </c>
      <c r="Q465" s="66">
        <f t="shared" si="62"/>
        <v>4934.12</v>
      </c>
      <c r="R465" s="118">
        <f t="shared" si="79"/>
        <v>7721.4500000000007</v>
      </c>
      <c r="S465" s="118">
        <f t="shared" si="80"/>
        <v>45565.88</v>
      </c>
      <c r="T465" s="174" t="s">
        <v>93</v>
      </c>
    </row>
    <row r="466" spans="1:20" ht="15.75" thickBot="1" x14ac:dyDescent="0.3">
      <c r="A466" s="171">
        <v>461</v>
      </c>
      <c r="B466" s="116"/>
      <c r="C466" s="35" t="s">
        <v>831</v>
      </c>
      <c r="D466" s="75" t="s">
        <v>815</v>
      </c>
      <c r="E466" s="35" t="s">
        <v>1266</v>
      </c>
      <c r="F466" s="117" t="s">
        <v>92</v>
      </c>
      <c r="G466" s="87">
        <v>52500</v>
      </c>
      <c r="H466" s="87">
        <v>2206.84</v>
      </c>
      <c r="I466" s="118">
        <v>25</v>
      </c>
      <c r="J466" s="87">
        <v>1506.75</v>
      </c>
      <c r="K466" s="118">
        <f t="shared" si="75"/>
        <v>3727.4999999999995</v>
      </c>
      <c r="L466" s="118">
        <f t="shared" si="76"/>
        <v>577.50000000000011</v>
      </c>
      <c r="M466" s="87">
        <v>1596</v>
      </c>
      <c r="N466" s="118">
        <f t="shared" si="77"/>
        <v>3722.2500000000005</v>
      </c>
      <c r="O466" s="67"/>
      <c r="P466" s="118">
        <f t="shared" si="78"/>
        <v>3102.75</v>
      </c>
      <c r="Q466" s="66">
        <f t="shared" si="62"/>
        <v>5334.59</v>
      </c>
      <c r="R466" s="118">
        <f t="shared" si="79"/>
        <v>8027.25</v>
      </c>
      <c r="S466" s="118">
        <f t="shared" si="80"/>
        <v>47165.41</v>
      </c>
      <c r="T466" s="174" t="s">
        <v>93</v>
      </c>
    </row>
    <row r="467" spans="1:20" ht="15.75" thickBot="1" x14ac:dyDescent="0.3">
      <c r="A467" s="171">
        <v>462</v>
      </c>
      <c r="B467" s="116"/>
      <c r="C467" s="35" t="s">
        <v>832</v>
      </c>
      <c r="D467" s="75" t="s">
        <v>815</v>
      </c>
      <c r="E467" s="35" t="s">
        <v>248</v>
      </c>
      <c r="F467" s="117" t="s">
        <v>92</v>
      </c>
      <c r="G467" s="87">
        <v>50500</v>
      </c>
      <c r="H467" s="87">
        <v>1924.57</v>
      </c>
      <c r="I467" s="118">
        <v>25</v>
      </c>
      <c r="J467" s="87">
        <v>1449.35</v>
      </c>
      <c r="K467" s="118">
        <f t="shared" si="75"/>
        <v>3585.4999999999995</v>
      </c>
      <c r="L467" s="118">
        <f t="shared" si="76"/>
        <v>555.5</v>
      </c>
      <c r="M467" s="87">
        <v>1535.2</v>
      </c>
      <c r="N467" s="118">
        <f t="shared" si="77"/>
        <v>3580.4500000000003</v>
      </c>
      <c r="O467" s="67"/>
      <c r="P467" s="118">
        <f t="shared" si="78"/>
        <v>2984.55</v>
      </c>
      <c r="Q467" s="66">
        <f t="shared" si="62"/>
        <v>4934.12</v>
      </c>
      <c r="R467" s="118">
        <f t="shared" si="79"/>
        <v>7721.4500000000007</v>
      </c>
      <c r="S467" s="118">
        <f t="shared" si="80"/>
        <v>45565.88</v>
      </c>
      <c r="T467" s="174" t="s">
        <v>93</v>
      </c>
    </row>
    <row r="468" spans="1:20" ht="15.75" thickBot="1" x14ac:dyDescent="0.3">
      <c r="A468" s="171">
        <v>463</v>
      </c>
      <c r="B468" s="116"/>
      <c r="C468" s="35" t="s">
        <v>833</v>
      </c>
      <c r="D468" s="75" t="s">
        <v>815</v>
      </c>
      <c r="E468" s="35" t="s">
        <v>248</v>
      </c>
      <c r="F468" s="117" t="s">
        <v>92</v>
      </c>
      <c r="G468" s="87">
        <v>50500</v>
      </c>
      <c r="H468" s="87">
        <v>1924.57</v>
      </c>
      <c r="I468" s="118">
        <v>25</v>
      </c>
      <c r="J468" s="87">
        <v>1449.35</v>
      </c>
      <c r="K468" s="118">
        <f t="shared" si="75"/>
        <v>3585.4999999999995</v>
      </c>
      <c r="L468" s="118">
        <f t="shared" si="76"/>
        <v>555.5</v>
      </c>
      <c r="M468" s="87">
        <v>1535.2</v>
      </c>
      <c r="N468" s="118">
        <f t="shared" si="77"/>
        <v>3580.4500000000003</v>
      </c>
      <c r="O468" s="67"/>
      <c r="P468" s="118">
        <f t="shared" si="78"/>
        <v>2984.55</v>
      </c>
      <c r="Q468" s="66">
        <f t="shared" ref="Q468:Q533" si="81">+H468+I468+J468+M468+O468</f>
        <v>4934.12</v>
      </c>
      <c r="R468" s="118">
        <f t="shared" si="79"/>
        <v>7721.4500000000007</v>
      </c>
      <c r="S468" s="118">
        <f t="shared" si="80"/>
        <v>45565.88</v>
      </c>
      <c r="T468" s="174" t="s">
        <v>93</v>
      </c>
    </row>
    <row r="469" spans="1:20" ht="15.75" thickBot="1" x14ac:dyDescent="0.3">
      <c r="A469" s="171">
        <v>464</v>
      </c>
      <c r="B469" s="116"/>
      <c r="C469" s="35" t="s">
        <v>834</v>
      </c>
      <c r="D469" s="75" t="s">
        <v>815</v>
      </c>
      <c r="E469" s="35" t="s">
        <v>248</v>
      </c>
      <c r="F469" s="117" t="s">
        <v>92</v>
      </c>
      <c r="G469" s="87">
        <v>50500</v>
      </c>
      <c r="H469" s="87">
        <v>1924.57</v>
      </c>
      <c r="I469" s="118">
        <v>25</v>
      </c>
      <c r="J469" s="87">
        <v>1449.35</v>
      </c>
      <c r="K469" s="118">
        <f t="shared" si="75"/>
        <v>3585.4999999999995</v>
      </c>
      <c r="L469" s="118">
        <f t="shared" si="76"/>
        <v>555.5</v>
      </c>
      <c r="M469" s="87">
        <v>1535.2</v>
      </c>
      <c r="N469" s="118">
        <f t="shared" si="77"/>
        <v>3580.4500000000003</v>
      </c>
      <c r="O469" s="67"/>
      <c r="P469" s="118">
        <f t="shared" si="78"/>
        <v>2984.55</v>
      </c>
      <c r="Q469" s="66">
        <f t="shared" si="81"/>
        <v>4934.12</v>
      </c>
      <c r="R469" s="118">
        <f t="shared" si="79"/>
        <v>7721.4500000000007</v>
      </c>
      <c r="S469" s="118">
        <f t="shared" si="80"/>
        <v>45565.88</v>
      </c>
      <c r="T469" s="174" t="s">
        <v>93</v>
      </c>
    </row>
    <row r="470" spans="1:20" ht="15.75" thickBot="1" x14ac:dyDescent="0.3">
      <c r="A470" s="171">
        <v>465</v>
      </c>
      <c r="B470" s="116"/>
      <c r="C470" s="35" t="s">
        <v>835</v>
      </c>
      <c r="D470" s="75" t="s">
        <v>815</v>
      </c>
      <c r="E470" s="35" t="s">
        <v>248</v>
      </c>
      <c r="F470" s="117" t="s">
        <v>92</v>
      </c>
      <c r="G470" s="87">
        <v>50500</v>
      </c>
      <c r="H470" s="87">
        <v>1924.57</v>
      </c>
      <c r="I470" s="118">
        <v>25</v>
      </c>
      <c r="J470" s="87">
        <v>1449.35</v>
      </c>
      <c r="K470" s="118">
        <f t="shared" si="75"/>
        <v>3585.4999999999995</v>
      </c>
      <c r="L470" s="118">
        <f t="shared" si="76"/>
        <v>555.5</v>
      </c>
      <c r="M470" s="87">
        <v>1535.2</v>
      </c>
      <c r="N470" s="118">
        <f t="shared" si="77"/>
        <v>3580.4500000000003</v>
      </c>
      <c r="O470" s="67"/>
      <c r="P470" s="118">
        <f t="shared" si="78"/>
        <v>2984.55</v>
      </c>
      <c r="Q470" s="66">
        <f t="shared" si="81"/>
        <v>4934.12</v>
      </c>
      <c r="R470" s="118">
        <f t="shared" si="79"/>
        <v>7721.4500000000007</v>
      </c>
      <c r="S470" s="118">
        <f t="shared" si="80"/>
        <v>45565.88</v>
      </c>
      <c r="T470" s="174" t="s">
        <v>93</v>
      </c>
    </row>
    <row r="471" spans="1:20" ht="15.75" thickBot="1" x14ac:dyDescent="0.3">
      <c r="A471" s="171">
        <v>466</v>
      </c>
      <c r="B471" s="116"/>
      <c r="C471" s="35" t="s">
        <v>836</v>
      </c>
      <c r="D471" s="75" t="s">
        <v>815</v>
      </c>
      <c r="E471" s="35" t="s">
        <v>84</v>
      </c>
      <c r="F471" s="117" t="s">
        <v>92</v>
      </c>
      <c r="G471" s="87">
        <v>23100</v>
      </c>
      <c r="H471" s="85">
        <v>0</v>
      </c>
      <c r="I471" s="118">
        <v>25</v>
      </c>
      <c r="J471" s="85">
        <v>662.97</v>
      </c>
      <c r="K471" s="118">
        <f t="shared" si="75"/>
        <v>1640.1</v>
      </c>
      <c r="L471" s="118">
        <f t="shared" si="76"/>
        <v>254.10000000000002</v>
      </c>
      <c r="M471" s="85">
        <v>702.24</v>
      </c>
      <c r="N471" s="118">
        <f t="shared" si="77"/>
        <v>1637.7900000000002</v>
      </c>
      <c r="O471" s="67"/>
      <c r="P471" s="118">
        <f t="shared" si="78"/>
        <v>1365.21</v>
      </c>
      <c r="Q471" s="66">
        <f t="shared" si="81"/>
        <v>1390.21</v>
      </c>
      <c r="R471" s="118">
        <f t="shared" si="79"/>
        <v>3531.99</v>
      </c>
      <c r="S471" s="118">
        <f t="shared" si="80"/>
        <v>21709.79</v>
      </c>
      <c r="T471" s="174" t="s">
        <v>93</v>
      </c>
    </row>
    <row r="472" spans="1:20" ht="15.75" thickBot="1" x14ac:dyDescent="0.3">
      <c r="A472" s="171">
        <v>467</v>
      </c>
      <c r="B472" s="116"/>
      <c r="C472" s="35" t="s">
        <v>837</v>
      </c>
      <c r="D472" s="75" t="s">
        <v>815</v>
      </c>
      <c r="E472" s="35" t="s">
        <v>122</v>
      </c>
      <c r="F472" s="117" t="s">
        <v>92</v>
      </c>
      <c r="G472" s="87">
        <v>22000</v>
      </c>
      <c r="H472" s="85">
        <v>0</v>
      </c>
      <c r="I472" s="118">
        <v>25</v>
      </c>
      <c r="J472" s="85">
        <v>631.4</v>
      </c>
      <c r="K472" s="118">
        <f t="shared" si="75"/>
        <v>1561.9999999999998</v>
      </c>
      <c r="L472" s="118">
        <f t="shared" si="76"/>
        <v>242.00000000000003</v>
      </c>
      <c r="M472" s="85">
        <v>668.8</v>
      </c>
      <c r="N472" s="118">
        <f t="shared" si="77"/>
        <v>1559.8000000000002</v>
      </c>
      <c r="O472" s="67"/>
      <c r="P472" s="118">
        <f t="shared" si="78"/>
        <v>1300.1999999999998</v>
      </c>
      <c r="Q472" s="66">
        <f t="shared" si="81"/>
        <v>1325.1999999999998</v>
      </c>
      <c r="R472" s="118">
        <f t="shared" si="79"/>
        <v>3363.8</v>
      </c>
      <c r="S472" s="118">
        <f t="shared" si="80"/>
        <v>20674.8</v>
      </c>
      <c r="T472" s="174" t="s">
        <v>93</v>
      </c>
    </row>
    <row r="473" spans="1:20" ht="15.75" thickBot="1" x14ac:dyDescent="0.3">
      <c r="A473" s="171">
        <v>468</v>
      </c>
      <c r="B473" s="116"/>
      <c r="C473" s="35" t="s">
        <v>838</v>
      </c>
      <c r="D473" s="75" t="s">
        <v>815</v>
      </c>
      <c r="E473" s="35" t="s">
        <v>122</v>
      </c>
      <c r="F473" s="117" t="s">
        <v>92</v>
      </c>
      <c r="G473" s="87">
        <v>22000</v>
      </c>
      <c r="H473" s="85">
        <v>0</v>
      </c>
      <c r="I473" s="118">
        <v>25</v>
      </c>
      <c r="J473" s="85">
        <v>631.4</v>
      </c>
      <c r="K473" s="118">
        <f t="shared" si="75"/>
        <v>1561.9999999999998</v>
      </c>
      <c r="L473" s="118">
        <f t="shared" si="76"/>
        <v>242.00000000000003</v>
      </c>
      <c r="M473" s="85">
        <v>668.8</v>
      </c>
      <c r="N473" s="118">
        <f t="shared" si="77"/>
        <v>1559.8000000000002</v>
      </c>
      <c r="O473" s="67"/>
      <c r="P473" s="118">
        <f t="shared" si="78"/>
        <v>1300.1999999999998</v>
      </c>
      <c r="Q473" s="66">
        <f t="shared" si="81"/>
        <v>1325.1999999999998</v>
      </c>
      <c r="R473" s="118">
        <f t="shared" si="79"/>
        <v>3363.8</v>
      </c>
      <c r="S473" s="118">
        <f t="shared" si="80"/>
        <v>20674.8</v>
      </c>
      <c r="T473" s="174" t="s">
        <v>93</v>
      </c>
    </row>
    <row r="474" spans="1:20" ht="15.75" thickBot="1" x14ac:dyDescent="0.3">
      <c r="A474" s="171">
        <v>469</v>
      </c>
      <c r="B474" s="116"/>
      <c r="C474" s="35" t="s">
        <v>839</v>
      </c>
      <c r="D474" s="75" t="s">
        <v>815</v>
      </c>
      <c r="E474" s="35" t="s">
        <v>1266</v>
      </c>
      <c r="F474" s="117" t="s">
        <v>92</v>
      </c>
      <c r="G474" s="87">
        <v>52500</v>
      </c>
      <c r="H474" s="87">
        <v>2206.84</v>
      </c>
      <c r="I474" s="118">
        <v>25</v>
      </c>
      <c r="J474" s="87">
        <v>1506.75</v>
      </c>
      <c r="K474" s="118">
        <f t="shared" si="75"/>
        <v>3727.4999999999995</v>
      </c>
      <c r="L474" s="118">
        <f t="shared" si="76"/>
        <v>577.50000000000011</v>
      </c>
      <c r="M474" s="87">
        <v>1596</v>
      </c>
      <c r="N474" s="118">
        <f t="shared" si="77"/>
        <v>3722.2500000000005</v>
      </c>
      <c r="O474" s="67"/>
      <c r="P474" s="118">
        <f t="shared" si="78"/>
        <v>3102.75</v>
      </c>
      <c r="Q474" s="66">
        <f t="shared" si="81"/>
        <v>5334.59</v>
      </c>
      <c r="R474" s="118">
        <f t="shared" si="79"/>
        <v>8027.25</v>
      </c>
      <c r="S474" s="118">
        <f t="shared" si="80"/>
        <v>47165.41</v>
      </c>
      <c r="T474" s="174" t="s">
        <v>93</v>
      </c>
    </row>
    <row r="475" spans="1:20" ht="15.75" thickBot="1" x14ac:dyDescent="0.3">
      <c r="A475" s="171">
        <v>470</v>
      </c>
      <c r="B475" s="116"/>
      <c r="C475" s="35" t="s">
        <v>840</v>
      </c>
      <c r="D475" s="75" t="s">
        <v>815</v>
      </c>
      <c r="E475" s="35" t="s">
        <v>122</v>
      </c>
      <c r="F475" s="117" t="s">
        <v>92</v>
      </c>
      <c r="G475" s="87">
        <v>22000</v>
      </c>
      <c r="H475" s="85">
        <v>0</v>
      </c>
      <c r="I475" s="118">
        <v>25</v>
      </c>
      <c r="J475" s="85">
        <v>631.4</v>
      </c>
      <c r="K475" s="118">
        <f t="shared" si="75"/>
        <v>1561.9999999999998</v>
      </c>
      <c r="L475" s="118">
        <f t="shared" si="76"/>
        <v>242.00000000000003</v>
      </c>
      <c r="M475" s="85">
        <v>668.8</v>
      </c>
      <c r="N475" s="118">
        <f t="shared" si="77"/>
        <v>1559.8000000000002</v>
      </c>
      <c r="O475" s="67"/>
      <c r="P475" s="118">
        <f t="shared" si="78"/>
        <v>1300.1999999999998</v>
      </c>
      <c r="Q475" s="66">
        <f t="shared" si="81"/>
        <v>1325.1999999999998</v>
      </c>
      <c r="R475" s="118">
        <f t="shared" si="79"/>
        <v>3363.8</v>
      </c>
      <c r="S475" s="118">
        <f t="shared" si="80"/>
        <v>20674.8</v>
      </c>
      <c r="T475" s="174" t="s">
        <v>93</v>
      </c>
    </row>
    <row r="476" spans="1:20" ht="15.75" thickBot="1" x14ac:dyDescent="0.3">
      <c r="A476" s="171">
        <v>471</v>
      </c>
      <c r="B476" s="116"/>
      <c r="C476" s="35" t="s">
        <v>841</v>
      </c>
      <c r="D476" s="75" t="s">
        <v>815</v>
      </c>
      <c r="E476" s="35" t="s">
        <v>84</v>
      </c>
      <c r="F476" s="117" t="s">
        <v>92</v>
      </c>
      <c r="G476" s="87">
        <v>20900</v>
      </c>
      <c r="H476" s="85">
        <v>0</v>
      </c>
      <c r="I476" s="118">
        <v>25</v>
      </c>
      <c r="J476" s="85">
        <v>599.83000000000004</v>
      </c>
      <c r="K476" s="118">
        <f t="shared" si="75"/>
        <v>1483.8999999999999</v>
      </c>
      <c r="L476" s="118">
        <f t="shared" si="76"/>
        <v>229.90000000000003</v>
      </c>
      <c r="M476" s="85">
        <v>635.36</v>
      </c>
      <c r="N476" s="118">
        <f t="shared" si="77"/>
        <v>1481.8100000000002</v>
      </c>
      <c r="O476" s="67"/>
      <c r="P476" s="118">
        <f t="shared" si="78"/>
        <v>1235.19</v>
      </c>
      <c r="Q476" s="66">
        <f t="shared" si="81"/>
        <v>1260.19</v>
      </c>
      <c r="R476" s="118">
        <f t="shared" si="79"/>
        <v>3195.61</v>
      </c>
      <c r="S476" s="118">
        <f t="shared" si="80"/>
        <v>19639.810000000001</v>
      </c>
      <c r="T476" s="174" t="s">
        <v>93</v>
      </c>
    </row>
    <row r="477" spans="1:20" ht="15.75" thickBot="1" x14ac:dyDescent="0.3">
      <c r="A477" s="171">
        <v>472</v>
      </c>
      <c r="B477" s="116"/>
      <c r="C477" s="35" t="s">
        <v>842</v>
      </c>
      <c r="D477" s="75" t="s">
        <v>815</v>
      </c>
      <c r="E477" s="35" t="s">
        <v>248</v>
      </c>
      <c r="F477" s="117" t="s">
        <v>92</v>
      </c>
      <c r="G477" s="87">
        <v>50500</v>
      </c>
      <c r="H477" s="87">
        <v>1924.57</v>
      </c>
      <c r="I477" s="118">
        <v>25</v>
      </c>
      <c r="J477" s="87">
        <v>1449.35</v>
      </c>
      <c r="K477" s="118">
        <f t="shared" si="75"/>
        <v>3585.4999999999995</v>
      </c>
      <c r="L477" s="118">
        <f t="shared" si="76"/>
        <v>555.5</v>
      </c>
      <c r="M477" s="87">
        <v>1535.2</v>
      </c>
      <c r="N477" s="118">
        <f t="shared" si="77"/>
        <v>3580.4500000000003</v>
      </c>
      <c r="O477" s="67"/>
      <c r="P477" s="118">
        <f t="shared" si="78"/>
        <v>2984.55</v>
      </c>
      <c r="Q477" s="66">
        <f t="shared" si="81"/>
        <v>4934.12</v>
      </c>
      <c r="R477" s="118">
        <f t="shared" si="79"/>
        <v>7721.4500000000007</v>
      </c>
      <c r="S477" s="118">
        <f t="shared" si="80"/>
        <v>45565.88</v>
      </c>
      <c r="T477" s="174" t="s">
        <v>93</v>
      </c>
    </row>
    <row r="478" spans="1:20" ht="15.75" thickBot="1" x14ac:dyDescent="0.3">
      <c r="A478" s="171">
        <v>473</v>
      </c>
      <c r="B478" s="116"/>
      <c r="C478" s="35" t="s">
        <v>843</v>
      </c>
      <c r="D478" s="75" t="s">
        <v>815</v>
      </c>
      <c r="E478" s="35" t="s">
        <v>125</v>
      </c>
      <c r="F478" s="117" t="s">
        <v>92</v>
      </c>
      <c r="G478" s="87">
        <v>23625</v>
      </c>
      <c r="H478" s="85">
        <v>0</v>
      </c>
      <c r="I478" s="118">
        <v>25</v>
      </c>
      <c r="J478" s="85">
        <v>678.04</v>
      </c>
      <c r="K478" s="118">
        <f t="shared" si="75"/>
        <v>1677.3749999999998</v>
      </c>
      <c r="L478" s="118">
        <f t="shared" si="76"/>
        <v>259.875</v>
      </c>
      <c r="M478" s="85">
        <v>718.2</v>
      </c>
      <c r="N478" s="118">
        <f t="shared" si="77"/>
        <v>1675.0125</v>
      </c>
      <c r="O478" s="67"/>
      <c r="P478" s="118">
        <f t="shared" si="78"/>
        <v>1396.24</v>
      </c>
      <c r="Q478" s="66">
        <f t="shared" si="81"/>
        <v>1421.24</v>
      </c>
      <c r="R478" s="118">
        <f t="shared" si="79"/>
        <v>3612.2624999999998</v>
      </c>
      <c r="S478" s="118">
        <f t="shared" si="80"/>
        <v>22203.759999999998</v>
      </c>
      <c r="T478" s="174" t="s">
        <v>93</v>
      </c>
    </row>
    <row r="479" spans="1:20" ht="15.75" thickBot="1" x14ac:dyDescent="0.3">
      <c r="A479" s="171">
        <v>474</v>
      </c>
      <c r="B479" s="116"/>
      <c r="C479" s="35" t="s">
        <v>844</v>
      </c>
      <c r="D479" s="75" t="s">
        <v>815</v>
      </c>
      <c r="E479" s="35" t="s">
        <v>185</v>
      </c>
      <c r="F479" s="117" t="s">
        <v>92</v>
      </c>
      <c r="G479" s="87">
        <v>18700</v>
      </c>
      <c r="H479" s="85">
        <v>0</v>
      </c>
      <c r="I479" s="118">
        <v>25</v>
      </c>
      <c r="J479" s="85">
        <v>536.69000000000005</v>
      </c>
      <c r="K479" s="118">
        <f t="shared" si="75"/>
        <v>1327.6999999999998</v>
      </c>
      <c r="L479" s="118">
        <f t="shared" si="76"/>
        <v>205.70000000000002</v>
      </c>
      <c r="M479" s="85">
        <v>568.48</v>
      </c>
      <c r="N479" s="118">
        <f t="shared" si="77"/>
        <v>1325.8300000000002</v>
      </c>
      <c r="O479" s="67"/>
      <c r="P479" s="118">
        <f t="shared" si="78"/>
        <v>1105.17</v>
      </c>
      <c r="Q479" s="66">
        <f t="shared" si="81"/>
        <v>1130.17</v>
      </c>
      <c r="R479" s="118">
        <f t="shared" si="79"/>
        <v>2859.23</v>
      </c>
      <c r="S479" s="118">
        <f t="shared" si="80"/>
        <v>17569.830000000002</v>
      </c>
      <c r="T479" s="174" t="s">
        <v>93</v>
      </c>
    </row>
    <row r="480" spans="1:20" ht="15.75" thickBot="1" x14ac:dyDescent="0.3">
      <c r="A480" s="171">
        <v>475</v>
      </c>
      <c r="B480" s="116"/>
      <c r="C480" s="35" t="s">
        <v>845</v>
      </c>
      <c r="D480" s="75" t="s">
        <v>815</v>
      </c>
      <c r="E480" s="35" t="s">
        <v>248</v>
      </c>
      <c r="F480" s="117" t="s">
        <v>92</v>
      </c>
      <c r="G480" s="87">
        <v>50500</v>
      </c>
      <c r="H480" s="87">
        <v>1924.57</v>
      </c>
      <c r="I480" s="118">
        <v>25</v>
      </c>
      <c r="J480" s="87">
        <v>1449.35</v>
      </c>
      <c r="K480" s="118">
        <f t="shared" si="75"/>
        <v>3585.4999999999995</v>
      </c>
      <c r="L480" s="118">
        <f t="shared" si="76"/>
        <v>555.5</v>
      </c>
      <c r="M480" s="87">
        <v>1535.2</v>
      </c>
      <c r="N480" s="118">
        <f t="shared" si="77"/>
        <v>3580.4500000000003</v>
      </c>
      <c r="O480" s="67"/>
      <c r="P480" s="118">
        <f t="shared" si="78"/>
        <v>2984.55</v>
      </c>
      <c r="Q480" s="66">
        <f t="shared" si="81"/>
        <v>4934.12</v>
      </c>
      <c r="R480" s="118">
        <f t="shared" si="79"/>
        <v>7721.4500000000007</v>
      </c>
      <c r="S480" s="118">
        <f t="shared" si="80"/>
        <v>45565.88</v>
      </c>
      <c r="T480" s="174" t="s">
        <v>93</v>
      </c>
    </row>
    <row r="481" spans="1:20" ht="15.75" thickBot="1" x14ac:dyDescent="0.3">
      <c r="A481" s="171">
        <v>476</v>
      </c>
      <c r="B481" s="116"/>
      <c r="C481" s="35" t="s">
        <v>846</v>
      </c>
      <c r="D481" s="75" t="s">
        <v>815</v>
      </c>
      <c r="E481" s="35" t="s">
        <v>248</v>
      </c>
      <c r="F481" s="117" t="s">
        <v>92</v>
      </c>
      <c r="G481" s="87">
        <v>50500</v>
      </c>
      <c r="H481" s="87">
        <v>1924.57</v>
      </c>
      <c r="I481" s="118">
        <v>25</v>
      </c>
      <c r="J481" s="87">
        <v>1449.35</v>
      </c>
      <c r="K481" s="118">
        <f t="shared" si="75"/>
        <v>3585.4999999999995</v>
      </c>
      <c r="L481" s="118">
        <f t="shared" si="76"/>
        <v>555.5</v>
      </c>
      <c r="M481" s="87">
        <v>1535.2</v>
      </c>
      <c r="N481" s="118">
        <f t="shared" si="77"/>
        <v>3580.4500000000003</v>
      </c>
      <c r="O481" s="67"/>
      <c r="P481" s="118">
        <f t="shared" si="78"/>
        <v>2984.55</v>
      </c>
      <c r="Q481" s="66">
        <f t="shared" si="81"/>
        <v>4934.12</v>
      </c>
      <c r="R481" s="118">
        <f t="shared" si="79"/>
        <v>7721.4500000000007</v>
      </c>
      <c r="S481" s="118">
        <f t="shared" si="80"/>
        <v>45565.88</v>
      </c>
      <c r="T481" s="174" t="s">
        <v>93</v>
      </c>
    </row>
    <row r="482" spans="1:20" ht="15.75" thickBot="1" x14ac:dyDescent="0.3">
      <c r="A482" s="171">
        <v>477</v>
      </c>
      <c r="B482" s="116"/>
      <c r="C482" s="35" t="s">
        <v>847</v>
      </c>
      <c r="D482" s="75" t="s">
        <v>815</v>
      </c>
      <c r="E482" s="35" t="s">
        <v>248</v>
      </c>
      <c r="F482" s="117" t="s">
        <v>92</v>
      </c>
      <c r="G482" s="87">
        <v>50500</v>
      </c>
      <c r="H482" s="87">
        <v>1924.57</v>
      </c>
      <c r="I482" s="118">
        <v>25</v>
      </c>
      <c r="J482" s="87">
        <v>1449.35</v>
      </c>
      <c r="K482" s="118">
        <f t="shared" si="75"/>
        <v>3585.4999999999995</v>
      </c>
      <c r="L482" s="118">
        <f t="shared" si="76"/>
        <v>555.5</v>
      </c>
      <c r="M482" s="87">
        <v>1535.2</v>
      </c>
      <c r="N482" s="118">
        <f t="shared" si="77"/>
        <v>3580.4500000000003</v>
      </c>
      <c r="O482" s="67"/>
      <c r="P482" s="118">
        <f t="shared" si="78"/>
        <v>2984.55</v>
      </c>
      <c r="Q482" s="66">
        <f t="shared" si="81"/>
        <v>4934.12</v>
      </c>
      <c r="R482" s="118">
        <f t="shared" si="79"/>
        <v>7721.4500000000007</v>
      </c>
      <c r="S482" s="118">
        <f t="shared" si="80"/>
        <v>45565.88</v>
      </c>
      <c r="T482" s="174" t="s">
        <v>93</v>
      </c>
    </row>
    <row r="483" spans="1:20" ht="15.75" thickBot="1" x14ac:dyDescent="0.3">
      <c r="A483" s="171">
        <v>478</v>
      </c>
      <c r="B483" s="116"/>
      <c r="C483" s="35" t="s">
        <v>848</v>
      </c>
      <c r="D483" s="75" t="s">
        <v>815</v>
      </c>
      <c r="E483" s="35" t="s">
        <v>185</v>
      </c>
      <c r="F483" s="117" t="s">
        <v>92</v>
      </c>
      <c r="G483" s="87">
        <v>31500</v>
      </c>
      <c r="H483" s="85">
        <v>0</v>
      </c>
      <c r="I483" s="118">
        <v>25</v>
      </c>
      <c r="J483" s="85">
        <v>904.05</v>
      </c>
      <c r="K483" s="118">
        <f t="shared" si="75"/>
        <v>2236.5</v>
      </c>
      <c r="L483" s="118">
        <f t="shared" si="76"/>
        <v>346.50000000000006</v>
      </c>
      <c r="M483" s="85">
        <v>957.6</v>
      </c>
      <c r="N483" s="118">
        <f t="shared" si="77"/>
        <v>2233.3500000000004</v>
      </c>
      <c r="O483" s="67"/>
      <c r="P483" s="118">
        <f t="shared" si="78"/>
        <v>1861.65</v>
      </c>
      <c r="Q483" s="66">
        <f t="shared" si="81"/>
        <v>1886.65</v>
      </c>
      <c r="R483" s="118">
        <f t="shared" si="79"/>
        <v>4816.3500000000004</v>
      </c>
      <c r="S483" s="118">
        <f t="shared" si="80"/>
        <v>29613.35</v>
      </c>
      <c r="T483" s="174" t="s">
        <v>93</v>
      </c>
    </row>
    <row r="484" spans="1:20" ht="15.75" thickBot="1" x14ac:dyDescent="0.3">
      <c r="A484" s="171">
        <v>479</v>
      </c>
      <c r="B484" s="116"/>
      <c r="C484" s="35" t="s">
        <v>849</v>
      </c>
      <c r="D484" s="75" t="s">
        <v>815</v>
      </c>
      <c r="E484" s="35" t="s">
        <v>1263</v>
      </c>
      <c r="F484" s="117" t="s">
        <v>92</v>
      </c>
      <c r="G484" s="87">
        <v>57500</v>
      </c>
      <c r="H484" s="87">
        <v>2376.96</v>
      </c>
      <c r="I484" s="118">
        <v>25</v>
      </c>
      <c r="J484" s="87">
        <v>1650.25</v>
      </c>
      <c r="K484" s="118">
        <f t="shared" si="75"/>
        <v>4082.4999999999995</v>
      </c>
      <c r="L484" s="118">
        <f t="shared" si="76"/>
        <v>632.50000000000011</v>
      </c>
      <c r="M484" s="87">
        <v>1748</v>
      </c>
      <c r="N484" s="118">
        <f t="shared" si="77"/>
        <v>4076.7500000000005</v>
      </c>
      <c r="O484" s="67"/>
      <c r="P484" s="118">
        <f t="shared" si="78"/>
        <v>3398.25</v>
      </c>
      <c r="Q484" s="66">
        <f t="shared" si="81"/>
        <v>5800.21</v>
      </c>
      <c r="R484" s="118">
        <f t="shared" si="79"/>
        <v>8791.75</v>
      </c>
      <c r="S484" s="118">
        <f t="shared" si="80"/>
        <v>51699.79</v>
      </c>
      <c r="T484" s="174" t="s">
        <v>93</v>
      </c>
    </row>
    <row r="485" spans="1:20" ht="15.75" thickBot="1" x14ac:dyDescent="0.3">
      <c r="A485" s="171">
        <v>480</v>
      </c>
      <c r="B485" s="116"/>
      <c r="C485" s="35" t="s">
        <v>850</v>
      </c>
      <c r="D485" s="75" t="s">
        <v>815</v>
      </c>
      <c r="E485" s="35" t="s">
        <v>248</v>
      </c>
      <c r="F485" s="117" t="s">
        <v>92</v>
      </c>
      <c r="G485" s="87">
        <v>50500</v>
      </c>
      <c r="H485" s="87">
        <v>1567.53</v>
      </c>
      <c r="I485" s="118">
        <v>25</v>
      </c>
      <c r="J485" s="87">
        <v>1449.35</v>
      </c>
      <c r="K485" s="118">
        <f t="shared" si="75"/>
        <v>3585.4999999999995</v>
      </c>
      <c r="L485" s="118">
        <f t="shared" si="76"/>
        <v>555.5</v>
      </c>
      <c r="M485" s="87">
        <v>1535.2</v>
      </c>
      <c r="N485" s="118">
        <f t="shared" si="77"/>
        <v>3580.4500000000003</v>
      </c>
      <c r="O485" s="67"/>
      <c r="P485" s="118">
        <f t="shared" si="78"/>
        <v>2984.55</v>
      </c>
      <c r="Q485" s="66">
        <f t="shared" si="81"/>
        <v>4577.08</v>
      </c>
      <c r="R485" s="118">
        <f t="shared" si="79"/>
        <v>7721.4500000000007</v>
      </c>
      <c r="S485" s="118">
        <f t="shared" si="80"/>
        <v>45922.92</v>
      </c>
      <c r="T485" s="174" t="s">
        <v>93</v>
      </c>
    </row>
    <row r="486" spans="1:20" ht="15.75" thickBot="1" x14ac:dyDescent="0.3">
      <c r="A486" s="171">
        <v>481</v>
      </c>
      <c r="B486" s="23"/>
      <c r="C486" s="35" t="s">
        <v>851</v>
      </c>
      <c r="D486" s="75" t="s">
        <v>815</v>
      </c>
      <c r="E486" s="35" t="s">
        <v>248</v>
      </c>
      <c r="F486" s="117" t="s">
        <v>92</v>
      </c>
      <c r="G486" s="87">
        <v>50500</v>
      </c>
      <c r="H486" s="87">
        <v>1924.57</v>
      </c>
      <c r="I486" s="118">
        <v>25</v>
      </c>
      <c r="J486" s="87">
        <v>1449.35</v>
      </c>
      <c r="K486" s="118">
        <f t="shared" si="75"/>
        <v>3585.4999999999995</v>
      </c>
      <c r="L486" s="118">
        <f t="shared" si="76"/>
        <v>555.5</v>
      </c>
      <c r="M486" s="87">
        <v>1535.2</v>
      </c>
      <c r="N486" s="118">
        <f t="shared" si="77"/>
        <v>3580.4500000000003</v>
      </c>
      <c r="O486" s="67"/>
      <c r="P486" s="118">
        <f t="shared" si="78"/>
        <v>2984.55</v>
      </c>
      <c r="Q486" s="66">
        <f t="shared" si="81"/>
        <v>4934.12</v>
      </c>
      <c r="R486" s="118">
        <f t="shared" si="79"/>
        <v>7721.4500000000007</v>
      </c>
      <c r="S486" s="118">
        <f t="shared" si="80"/>
        <v>45565.88</v>
      </c>
      <c r="T486" s="174" t="s">
        <v>93</v>
      </c>
    </row>
    <row r="487" spans="1:20" ht="15.75" thickBot="1" x14ac:dyDescent="0.3">
      <c r="A487" s="171">
        <v>482</v>
      </c>
      <c r="B487" s="23"/>
      <c r="C487" s="35" t="s">
        <v>852</v>
      </c>
      <c r="D487" s="75" t="s">
        <v>815</v>
      </c>
      <c r="E487" s="35" t="s">
        <v>248</v>
      </c>
      <c r="F487" s="117" t="s">
        <v>92</v>
      </c>
      <c r="G487" s="87">
        <v>50500</v>
      </c>
      <c r="H487" s="87">
        <v>1924.57</v>
      </c>
      <c r="I487" s="118">
        <v>25</v>
      </c>
      <c r="J487" s="87">
        <v>1449.35</v>
      </c>
      <c r="K487" s="118">
        <f t="shared" si="75"/>
        <v>3585.4999999999995</v>
      </c>
      <c r="L487" s="118">
        <f t="shared" si="76"/>
        <v>555.5</v>
      </c>
      <c r="M487" s="87">
        <v>1535.2</v>
      </c>
      <c r="N487" s="118">
        <f t="shared" si="77"/>
        <v>3580.4500000000003</v>
      </c>
      <c r="O487" s="67"/>
      <c r="P487" s="118">
        <f t="shared" si="78"/>
        <v>2984.55</v>
      </c>
      <c r="Q487" s="66">
        <f t="shared" si="81"/>
        <v>4934.12</v>
      </c>
      <c r="R487" s="118">
        <f t="shared" si="79"/>
        <v>7721.4500000000007</v>
      </c>
      <c r="S487" s="118">
        <f t="shared" si="80"/>
        <v>45565.88</v>
      </c>
      <c r="T487" s="174" t="s">
        <v>93</v>
      </c>
    </row>
    <row r="488" spans="1:20" ht="15.75" thickBot="1" x14ac:dyDescent="0.3">
      <c r="A488" s="171">
        <v>483</v>
      </c>
      <c r="B488" s="23"/>
      <c r="C488" s="35" t="s">
        <v>853</v>
      </c>
      <c r="D488" s="75" t="s">
        <v>815</v>
      </c>
      <c r="E488" s="35" t="s">
        <v>122</v>
      </c>
      <c r="F488" s="117" t="s">
        <v>92</v>
      </c>
      <c r="G488" s="87">
        <v>18700</v>
      </c>
      <c r="H488" s="85">
        <v>0</v>
      </c>
      <c r="I488" s="118">
        <v>25</v>
      </c>
      <c r="J488" s="85">
        <v>536.69000000000005</v>
      </c>
      <c r="K488" s="118">
        <f t="shared" si="75"/>
        <v>1327.6999999999998</v>
      </c>
      <c r="L488" s="118">
        <f t="shared" si="76"/>
        <v>205.70000000000002</v>
      </c>
      <c r="M488" s="85">
        <v>568.48</v>
      </c>
      <c r="N488" s="118">
        <f t="shared" si="77"/>
        <v>1325.8300000000002</v>
      </c>
      <c r="O488" s="67"/>
      <c r="P488" s="118">
        <f t="shared" si="78"/>
        <v>1105.17</v>
      </c>
      <c r="Q488" s="66">
        <f t="shared" si="81"/>
        <v>1130.17</v>
      </c>
      <c r="R488" s="118">
        <f t="shared" si="79"/>
        <v>2859.23</v>
      </c>
      <c r="S488" s="118">
        <f t="shared" si="80"/>
        <v>17569.830000000002</v>
      </c>
      <c r="T488" s="174" t="s">
        <v>93</v>
      </c>
    </row>
    <row r="489" spans="1:20" ht="15.75" thickBot="1" x14ac:dyDescent="0.3">
      <c r="A489" s="171">
        <v>484</v>
      </c>
      <c r="B489" s="23"/>
      <c r="C489" s="35" t="s">
        <v>854</v>
      </c>
      <c r="D489" s="75" t="s">
        <v>815</v>
      </c>
      <c r="E489" s="35" t="s">
        <v>248</v>
      </c>
      <c r="F489" s="117" t="s">
        <v>92</v>
      </c>
      <c r="G489" s="87">
        <v>50500</v>
      </c>
      <c r="H489" s="87">
        <v>1924.57</v>
      </c>
      <c r="I489" s="118">
        <v>25</v>
      </c>
      <c r="J489" s="87">
        <v>1449.35</v>
      </c>
      <c r="K489" s="118">
        <f t="shared" si="75"/>
        <v>3585.4999999999995</v>
      </c>
      <c r="L489" s="118">
        <f t="shared" si="76"/>
        <v>555.5</v>
      </c>
      <c r="M489" s="87">
        <v>1535.2</v>
      </c>
      <c r="N489" s="118">
        <f t="shared" si="77"/>
        <v>3580.4500000000003</v>
      </c>
      <c r="O489" s="67"/>
      <c r="P489" s="118">
        <f t="shared" si="78"/>
        <v>2984.55</v>
      </c>
      <c r="Q489" s="66">
        <f t="shared" si="81"/>
        <v>4934.12</v>
      </c>
      <c r="R489" s="118">
        <f t="shared" si="79"/>
        <v>7721.4500000000007</v>
      </c>
      <c r="S489" s="118">
        <f t="shared" si="80"/>
        <v>45565.88</v>
      </c>
      <c r="T489" s="174" t="s">
        <v>93</v>
      </c>
    </row>
    <row r="490" spans="1:20" ht="15.75" thickBot="1" x14ac:dyDescent="0.3">
      <c r="A490" s="171">
        <v>485</v>
      </c>
      <c r="B490" s="23"/>
      <c r="C490" s="35" t="s">
        <v>855</v>
      </c>
      <c r="D490" s="75" t="s">
        <v>815</v>
      </c>
      <c r="E490" s="35" t="s">
        <v>248</v>
      </c>
      <c r="F490" s="117" t="s">
        <v>92</v>
      </c>
      <c r="G490" s="87">
        <v>50500</v>
      </c>
      <c r="H490" s="87">
        <v>1924.57</v>
      </c>
      <c r="I490" s="118">
        <v>25</v>
      </c>
      <c r="J490" s="87">
        <v>1449.35</v>
      </c>
      <c r="K490" s="118">
        <f t="shared" si="75"/>
        <v>3585.4999999999995</v>
      </c>
      <c r="L490" s="118">
        <f t="shared" si="76"/>
        <v>555.5</v>
      </c>
      <c r="M490" s="87">
        <v>1535.2</v>
      </c>
      <c r="N490" s="118">
        <f t="shared" si="77"/>
        <v>3580.4500000000003</v>
      </c>
      <c r="O490" s="67"/>
      <c r="P490" s="118">
        <f t="shared" si="78"/>
        <v>2984.55</v>
      </c>
      <c r="Q490" s="66">
        <f t="shared" si="81"/>
        <v>4934.12</v>
      </c>
      <c r="R490" s="118">
        <f t="shared" si="79"/>
        <v>7721.4500000000007</v>
      </c>
      <c r="S490" s="118">
        <f t="shared" si="80"/>
        <v>45565.88</v>
      </c>
      <c r="T490" s="174" t="s">
        <v>93</v>
      </c>
    </row>
    <row r="491" spans="1:20" ht="15.75" thickBot="1" x14ac:dyDescent="0.3">
      <c r="A491" s="171">
        <v>486</v>
      </c>
      <c r="B491" s="23"/>
      <c r="C491" s="35" t="s">
        <v>856</v>
      </c>
      <c r="D491" s="75" t="s">
        <v>815</v>
      </c>
      <c r="E491" s="35" t="s">
        <v>248</v>
      </c>
      <c r="F491" s="117" t="s">
        <v>92</v>
      </c>
      <c r="G491" s="87">
        <v>50500</v>
      </c>
      <c r="H491" s="87">
        <v>1746.05</v>
      </c>
      <c r="I491" s="118">
        <v>25</v>
      </c>
      <c r="J491" s="87">
        <v>1449.35</v>
      </c>
      <c r="K491" s="118">
        <f t="shared" si="75"/>
        <v>3585.4999999999995</v>
      </c>
      <c r="L491" s="118">
        <f t="shared" si="76"/>
        <v>555.5</v>
      </c>
      <c r="M491" s="87">
        <v>1535.2</v>
      </c>
      <c r="N491" s="118">
        <f t="shared" si="77"/>
        <v>3580.4500000000003</v>
      </c>
      <c r="O491" s="67"/>
      <c r="P491" s="118">
        <f t="shared" si="78"/>
        <v>2984.55</v>
      </c>
      <c r="Q491" s="66">
        <f t="shared" si="81"/>
        <v>4755.5999999999995</v>
      </c>
      <c r="R491" s="118">
        <f t="shared" si="79"/>
        <v>7721.4500000000007</v>
      </c>
      <c r="S491" s="118">
        <f t="shared" si="80"/>
        <v>45744.4</v>
      </c>
      <c r="T491" s="174" t="s">
        <v>93</v>
      </c>
    </row>
    <row r="492" spans="1:20" ht="15.75" thickBot="1" x14ac:dyDescent="0.3">
      <c r="A492" s="171">
        <v>487</v>
      </c>
      <c r="B492" s="23"/>
      <c r="C492" s="35" t="s">
        <v>1196</v>
      </c>
      <c r="D492" s="75" t="s">
        <v>1195</v>
      </c>
      <c r="E492" s="35" t="s">
        <v>172</v>
      </c>
      <c r="F492" s="117" t="s">
        <v>92</v>
      </c>
      <c r="G492" s="87">
        <v>50000</v>
      </c>
      <c r="H492" s="87">
        <v>1675.48</v>
      </c>
      <c r="I492" s="118">
        <v>25</v>
      </c>
      <c r="J492" s="87">
        <v>1435</v>
      </c>
      <c r="K492" s="118">
        <f t="shared" ref="K492:K499" si="82">+G492*7.1%</f>
        <v>3549.9999999999995</v>
      </c>
      <c r="L492" s="118">
        <f t="shared" ref="L492:L499" si="83">+G492*1.1%</f>
        <v>550</v>
      </c>
      <c r="M492" s="87">
        <v>1520</v>
      </c>
      <c r="N492" s="118">
        <f t="shared" ref="N492:N499" si="84">+G492*7.09%</f>
        <v>3545.0000000000005</v>
      </c>
      <c r="O492" s="67"/>
      <c r="P492" s="118">
        <f t="shared" ref="P492:P499" si="85">+J492+M492</f>
        <v>2955</v>
      </c>
      <c r="Q492" s="66">
        <f t="shared" si="81"/>
        <v>4655.4799999999996</v>
      </c>
      <c r="R492" s="118">
        <f t="shared" ref="R492:R499" si="86">+K492+L492+N492</f>
        <v>7645</v>
      </c>
      <c r="S492" s="118">
        <f t="shared" ref="S492:S499" si="87">+G492-Q492</f>
        <v>45344.520000000004</v>
      </c>
      <c r="T492" s="174" t="s">
        <v>93</v>
      </c>
    </row>
    <row r="493" spans="1:20" ht="15.75" thickBot="1" x14ac:dyDescent="0.3">
      <c r="A493" s="171">
        <v>488</v>
      </c>
      <c r="B493" s="23"/>
      <c r="C493" s="35" t="s">
        <v>1197</v>
      </c>
      <c r="D493" s="75" t="s">
        <v>1195</v>
      </c>
      <c r="E493" s="35" t="s">
        <v>203</v>
      </c>
      <c r="F493" s="117" t="s">
        <v>92</v>
      </c>
      <c r="G493" s="87">
        <v>30450</v>
      </c>
      <c r="H493" s="85">
        <v>0</v>
      </c>
      <c r="I493" s="118">
        <v>25</v>
      </c>
      <c r="J493" s="85">
        <v>873.92</v>
      </c>
      <c r="K493" s="118">
        <f t="shared" si="82"/>
        <v>2161.9499999999998</v>
      </c>
      <c r="L493" s="118">
        <f t="shared" si="83"/>
        <v>334.95000000000005</v>
      </c>
      <c r="M493" s="85">
        <v>925.68</v>
      </c>
      <c r="N493" s="118">
        <f t="shared" si="84"/>
        <v>2158.9050000000002</v>
      </c>
      <c r="O493" s="67"/>
      <c r="P493" s="118">
        <f t="shared" si="85"/>
        <v>1799.6</v>
      </c>
      <c r="Q493" s="66">
        <f t="shared" si="81"/>
        <v>1824.6</v>
      </c>
      <c r="R493" s="118">
        <f t="shared" si="86"/>
        <v>4655.8050000000003</v>
      </c>
      <c r="S493" s="118">
        <f t="shared" si="87"/>
        <v>28625.4</v>
      </c>
      <c r="T493" s="174" t="s">
        <v>93</v>
      </c>
    </row>
    <row r="494" spans="1:20" ht="15.75" thickBot="1" x14ac:dyDescent="0.3">
      <c r="A494" s="171">
        <v>489</v>
      </c>
      <c r="B494" s="23"/>
      <c r="C494" s="35" t="s">
        <v>1198</v>
      </c>
      <c r="D494" s="75" t="s">
        <v>1195</v>
      </c>
      <c r="E494" s="35" t="s">
        <v>1263</v>
      </c>
      <c r="F494" s="117" t="s">
        <v>92</v>
      </c>
      <c r="G494" s="87">
        <v>57500</v>
      </c>
      <c r="H494" s="87">
        <v>3016.23</v>
      </c>
      <c r="I494" s="118">
        <v>25</v>
      </c>
      <c r="J494" s="87">
        <v>1650.25</v>
      </c>
      <c r="K494" s="118">
        <f t="shared" si="82"/>
        <v>4082.4999999999995</v>
      </c>
      <c r="L494" s="118">
        <f t="shared" si="83"/>
        <v>632.50000000000011</v>
      </c>
      <c r="M494" s="87">
        <v>1748</v>
      </c>
      <c r="N494" s="118">
        <f t="shared" si="84"/>
        <v>4076.7500000000005</v>
      </c>
      <c r="O494" s="67"/>
      <c r="P494" s="118">
        <f t="shared" si="85"/>
        <v>3398.25</v>
      </c>
      <c r="Q494" s="66">
        <f t="shared" si="81"/>
        <v>6439.48</v>
      </c>
      <c r="R494" s="118">
        <f t="shared" si="86"/>
        <v>8791.75</v>
      </c>
      <c r="S494" s="118">
        <f t="shared" si="87"/>
        <v>51060.520000000004</v>
      </c>
      <c r="T494" s="174" t="s">
        <v>93</v>
      </c>
    </row>
    <row r="495" spans="1:20" ht="15.75" thickBot="1" x14ac:dyDescent="0.3">
      <c r="A495" s="171">
        <v>490</v>
      </c>
      <c r="B495" s="23"/>
      <c r="C495" s="35" t="s">
        <v>1199</v>
      </c>
      <c r="D495" s="75" t="s">
        <v>1195</v>
      </c>
      <c r="E495" s="35" t="s">
        <v>1263</v>
      </c>
      <c r="F495" s="117" t="s">
        <v>92</v>
      </c>
      <c r="G495" s="87">
        <v>57500</v>
      </c>
      <c r="H495" s="87">
        <v>3016.23</v>
      </c>
      <c r="I495" s="118">
        <v>25</v>
      </c>
      <c r="J495" s="87">
        <v>1650.25</v>
      </c>
      <c r="K495" s="118">
        <f t="shared" si="82"/>
        <v>4082.4999999999995</v>
      </c>
      <c r="L495" s="118">
        <f t="shared" si="83"/>
        <v>632.50000000000011</v>
      </c>
      <c r="M495" s="87">
        <v>1748</v>
      </c>
      <c r="N495" s="118">
        <f t="shared" si="84"/>
        <v>4076.7500000000005</v>
      </c>
      <c r="O495" s="67"/>
      <c r="P495" s="118">
        <f t="shared" si="85"/>
        <v>3398.25</v>
      </c>
      <c r="Q495" s="66">
        <f t="shared" si="81"/>
        <v>6439.48</v>
      </c>
      <c r="R495" s="118">
        <f t="shared" si="86"/>
        <v>8791.75</v>
      </c>
      <c r="S495" s="118">
        <f t="shared" si="87"/>
        <v>51060.520000000004</v>
      </c>
      <c r="T495" s="174" t="s">
        <v>93</v>
      </c>
    </row>
    <row r="496" spans="1:20" ht="15.75" thickBot="1" x14ac:dyDescent="0.3">
      <c r="A496" s="171">
        <v>491</v>
      </c>
      <c r="B496" s="23"/>
      <c r="C496" s="35" t="s">
        <v>1200</v>
      </c>
      <c r="D496" s="75" t="s">
        <v>1195</v>
      </c>
      <c r="E496" s="35" t="s">
        <v>233</v>
      </c>
      <c r="F496" s="117" t="s">
        <v>92</v>
      </c>
      <c r="G496" s="87">
        <v>110000</v>
      </c>
      <c r="H496" s="87">
        <v>14160.09</v>
      </c>
      <c r="I496" s="118">
        <v>25</v>
      </c>
      <c r="J496" s="87">
        <v>3157</v>
      </c>
      <c r="K496" s="118">
        <f t="shared" si="82"/>
        <v>7809.9999999999991</v>
      </c>
      <c r="L496" s="118">
        <f t="shared" si="83"/>
        <v>1210.0000000000002</v>
      </c>
      <c r="M496" s="87">
        <v>3344</v>
      </c>
      <c r="N496" s="118">
        <f t="shared" si="84"/>
        <v>7799.0000000000009</v>
      </c>
      <c r="O496" s="67"/>
      <c r="P496" s="118">
        <f t="shared" si="85"/>
        <v>6501</v>
      </c>
      <c r="Q496" s="66">
        <f t="shared" si="81"/>
        <v>20686.09</v>
      </c>
      <c r="R496" s="118">
        <f t="shared" si="86"/>
        <v>16819</v>
      </c>
      <c r="S496" s="118">
        <f t="shared" si="87"/>
        <v>89313.91</v>
      </c>
      <c r="T496" s="174" t="s">
        <v>93</v>
      </c>
    </row>
    <row r="497" spans="1:20" ht="15.75" thickBot="1" x14ac:dyDescent="0.3">
      <c r="A497" s="171">
        <v>492</v>
      </c>
      <c r="B497" s="23"/>
      <c r="C497" s="35" t="s">
        <v>1201</v>
      </c>
      <c r="D497" s="75" t="s">
        <v>1195</v>
      </c>
      <c r="E497" s="35" t="s">
        <v>129</v>
      </c>
      <c r="F497" s="117" t="s">
        <v>92</v>
      </c>
      <c r="G497" s="87">
        <v>25000</v>
      </c>
      <c r="H497" s="85">
        <v>0</v>
      </c>
      <c r="I497" s="118">
        <v>25</v>
      </c>
      <c r="J497" s="85">
        <v>717.5</v>
      </c>
      <c r="K497" s="118">
        <f t="shared" si="82"/>
        <v>1774.9999999999998</v>
      </c>
      <c r="L497" s="118">
        <f t="shared" si="83"/>
        <v>275</v>
      </c>
      <c r="M497" s="85">
        <v>760</v>
      </c>
      <c r="N497" s="118">
        <f t="shared" si="84"/>
        <v>1772.5000000000002</v>
      </c>
      <c r="O497" s="67"/>
      <c r="P497" s="118">
        <f t="shared" si="85"/>
        <v>1477.5</v>
      </c>
      <c r="Q497" s="66">
        <f t="shared" si="81"/>
        <v>1502.5</v>
      </c>
      <c r="R497" s="118">
        <f t="shared" si="86"/>
        <v>3822.5</v>
      </c>
      <c r="S497" s="118">
        <f t="shared" si="87"/>
        <v>23497.5</v>
      </c>
      <c r="T497" s="174" t="s">
        <v>93</v>
      </c>
    </row>
    <row r="498" spans="1:20" ht="15.75" thickBot="1" x14ac:dyDescent="0.3">
      <c r="A498" s="171">
        <v>493</v>
      </c>
      <c r="B498" s="23"/>
      <c r="C498" s="35" t="s">
        <v>1203</v>
      </c>
      <c r="D498" s="75" t="s">
        <v>1202</v>
      </c>
      <c r="E498" s="35" t="s">
        <v>84</v>
      </c>
      <c r="F498" s="117" t="s">
        <v>92</v>
      </c>
      <c r="G498" s="87">
        <v>37000</v>
      </c>
      <c r="H498" s="85">
        <v>19.25</v>
      </c>
      <c r="I498" s="118">
        <v>25</v>
      </c>
      <c r="J498" s="87">
        <v>1061.9000000000001</v>
      </c>
      <c r="K498" s="118">
        <f t="shared" si="82"/>
        <v>2626.9999999999995</v>
      </c>
      <c r="L498" s="118">
        <f t="shared" si="83"/>
        <v>407.00000000000006</v>
      </c>
      <c r="M498" s="87">
        <v>1124.8</v>
      </c>
      <c r="N498" s="118">
        <f t="shared" si="84"/>
        <v>2623.3</v>
      </c>
      <c r="O498" s="67"/>
      <c r="P498" s="118">
        <f t="shared" si="85"/>
        <v>2186.6999999999998</v>
      </c>
      <c r="Q498" s="66">
        <f t="shared" si="81"/>
        <v>2230.9499999999998</v>
      </c>
      <c r="R498" s="118">
        <f t="shared" si="86"/>
        <v>5657.2999999999993</v>
      </c>
      <c r="S498" s="118">
        <f t="shared" si="87"/>
        <v>34769.050000000003</v>
      </c>
      <c r="T498" s="174" t="s">
        <v>93</v>
      </c>
    </row>
    <row r="499" spans="1:20" ht="15.75" thickBot="1" x14ac:dyDescent="0.3">
      <c r="A499" s="171">
        <v>494</v>
      </c>
      <c r="B499" s="23"/>
      <c r="C499" s="35" t="s">
        <v>1204</v>
      </c>
      <c r="D499" s="75" t="s">
        <v>1202</v>
      </c>
      <c r="E499" s="35" t="s">
        <v>233</v>
      </c>
      <c r="F499" s="117" t="s">
        <v>92</v>
      </c>
      <c r="G499" s="87">
        <v>110000</v>
      </c>
      <c r="H499" s="87">
        <v>13565.03</v>
      </c>
      <c r="I499" s="118">
        <v>25</v>
      </c>
      <c r="J499" s="87">
        <v>3157</v>
      </c>
      <c r="K499" s="118">
        <f t="shared" si="82"/>
        <v>7809.9999999999991</v>
      </c>
      <c r="L499" s="118">
        <f t="shared" si="83"/>
        <v>1210.0000000000002</v>
      </c>
      <c r="M499" s="87">
        <v>3344</v>
      </c>
      <c r="N499" s="118">
        <f t="shared" si="84"/>
        <v>7799.0000000000009</v>
      </c>
      <c r="O499" s="67"/>
      <c r="P499" s="118">
        <f t="shared" si="85"/>
        <v>6501</v>
      </c>
      <c r="Q499" s="66">
        <f t="shared" si="81"/>
        <v>20091.03</v>
      </c>
      <c r="R499" s="118">
        <f t="shared" si="86"/>
        <v>16819</v>
      </c>
      <c r="S499" s="118">
        <f t="shared" si="87"/>
        <v>89908.97</v>
      </c>
      <c r="T499" s="174" t="s">
        <v>93</v>
      </c>
    </row>
    <row r="500" spans="1:20" ht="15.75" thickBot="1" x14ac:dyDescent="0.3">
      <c r="A500" s="171">
        <v>495</v>
      </c>
      <c r="B500" s="23"/>
      <c r="C500" s="35" t="s">
        <v>685</v>
      </c>
      <c r="D500" s="75" t="s">
        <v>1202</v>
      </c>
      <c r="E500" s="35" t="s">
        <v>1323</v>
      </c>
      <c r="F500" s="117" t="s">
        <v>92</v>
      </c>
      <c r="G500" s="87">
        <v>30975</v>
      </c>
      <c r="H500" s="85">
        <v>0</v>
      </c>
      <c r="I500" s="118">
        <v>25</v>
      </c>
      <c r="J500" s="85">
        <v>888.98</v>
      </c>
      <c r="K500" s="118">
        <f>+G500*7.1%</f>
        <v>2199.2249999999999</v>
      </c>
      <c r="L500" s="118">
        <f>+G500*1.1%</f>
        <v>340.72500000000002</v>
      </c>
      <c r="M500" s="85">
        <v>941.64</v>
      </c>
      <c r="N500" s="118">
        <f>+G500*7.09%</f>
        <v>2196.1275000000001</v>
      </c>
      <c r="O500" s="67"/>
      <c r="P500" s="118">
        <f>+J500+M500</f>
        <v>1830.62</v>
      </c>
      <c r="Q500" s="66">
        <f>+H500+I500+J500+M500+O500</f>
        <v>1855.62</v>
      </c>
      <c r="R500" s="118">
        <f>+K500+L500+N500</f>
        <v>4736.0774999999994</v>
      </c>
      <c r="S500" s="118">
        <f>+G500-Q500</f>
        <v>29119.38</v>
      </c>
      <c r="T500" s="174" t="s">
        <v>93</v>
      </c>
    </row>
    <row r="501" spans="1:20" ht="15.75" thickBot="1" x14ac:dyDescent="0.3">
      <c r="A501" s="171">
        <v>496</v>
      </c>
      <c r="B501" s="23"/>
      <c r="C501" s="35" t="s">
        <v>687</v>
      </c>
      <c r="D501" s="75" t="s">
        <v>1202</v>
      </c>
      <c r="E501" s="35" t="s">
        <v>1323</v>
      </c>
      <c r="F501" s="117" t="s">
        <v>92</v>
      </c>
      <c r="G501" s="87">
        <v>30975</v>
      </c>
      <c r="H501" s="85">
        <v>0</v>
      </c>
      <c r="I501" s="118">
        <v>25</v>
      </c>
      <c r="J501" s="85">
        <v>888.98</v>
      </c>
      <c r="K501" s="118">
        <f>+G501*7.1%</f>
        <v>2199.2249999999999</v>
      </c>
      <c r="L501" s="118">
        <f>+G501*1.1%</f>
        <v>340.72500000000002</v>
      </c>
      <c r="M501" s="85">
        <v>941.64</v>
      </c>
      <c r="N501" s="118">
        <f>+G501*7.09%</f>
        <v>2196.1275000000001</v>
      </c>
      <c r="O501" s="67"/>
      <c r="P501" s="118">
        <f>+J501+M501</f>
        <v>1830.62</v>
      </c>
      <c r="Q501" s="66">
        <f>+H501+I501+J501+M501+O501</f>
        <v>1855.62</v>
      </c>
      <c r="R501" s="118">
        <f>+K501+L501+N501</f>
        <v>4736.0774999999994</v>
      </c>
      <c r="S501" s="118">
        <f>+G501-Q501</f>
        <v>29119.38</v>
      </c>
      <c r="T501" s="174" t="s">
        <v>93</v>
      </c>
    </row>
    <row r="502" spans="1:20" ht="15.75" thickBot="1" x14ac:dyDescent="0.3">
      <c r="A502" s="171">
        <v>497</v>
      </c>
      <c r="B502" s="23"/>
      <c r="C502" s="35" t="s">
        <v>694</v>
      </c>
      <c r="D502" s="75" t="s">
        <v>1202</v>
      </c>
      <c r="E502" s="35" t="s">
        <v>1323</v>
      </c>
      <c r="F502" s="117" t="s">
        <v>92</v>
      </c>
      <c r="G502" s="87">
        <v>30975</v>
      </c>
      <c r="H502" s="85">
        <v>0</v>
      </c>
      <c r="I502" s="118">
        <v>25</v>
      </c>
      <c r="J502" s="85">
        <v>888.98</v>
      </c>
      <c r="K502" s="118">
        <f>+G502*7.1%</f>
        <v>2199.2249999999999</v>
      </c>
      <c r="L502" s="118">
        <f>+G502*1.1%</f>
        <v>340.72500000000002</v>
      </c>
      <c r="M502" s="85">
        <v>941.64</v>
      </c>
      <c r="N502" s="118">
        <f>+G502*7.09%</f>
        <v>2196.1275000000001</v>
      </c>
      <c r="O502" s="67"/>
      <c r="P502" s="118">
        <f>+J502+M502</f>
        <v>1830.62</v>
      </c>
      <c r="Q502" s="66">
        <f>+H502+I502+J502+M502+O502</f>
        <v>1855.62</v>
      </c>
      <c r="R502" s="118">
        <f>+K502+L502+N502</f>
        <v>4736.0774999999994</v>
      </c>
      <c r="S502" s="118">
        <f>+G502-Q502</f>
        <v>29119.38</v>
      </c>
      <c r="T502" s="174" t="s">
        <v>93</v>
      </c>
    </row>
    <row r="503" spans="1:20" ht="15.75" thickBot="1" x14ac:dyDescent="0.3">
      <c r="A503" s="171">
        <v>498</v>
      </c>
      <c r="B503" s="23"/>
      <c r="C503" s="35" t="s">
        <v>702</v>
      </c>
      <c r="D503" s="75" t="s">
        <v>1202</v>
      </c>
      <c r="E503" s="35" t="s">
        <v>1323</v>
      </c>
      <c r="F503" s="117" t="s">
        <v>92</v>
      </c>
      <c r="G503" s="87">
        <v>34000</v>
      </c>
      <c r="H503" s="85">
        <v>0</v>
      </c>
      <c r="I503" s="118">
        <v>25</v>
      </c>
      <c r="J503" s="85">
        <v>975.8</v>
      </c>
      <c r="K503" s="118">
        <f>+G503*7.1%</f>
        <v>2414</v>
      </c>
      <c r="L503" s="118">
        <f>+G503*1.1%</f>
        <v>374.00000000000006</v>
      </c>
      <c r="M503" s="87">
        <v>1033.5999999999999</v>
      </c>
      <c r="N503" s="118">
        <f>+G503*7.09%</f>
        <v>2410.6000000000004</v>
      </c>
      <c r="O503" s="67"/>
      <c r="P503" s="118">
        <f>+J503+M503</f>
        <v>2009.3999999999999</v>
      </c>
      <c r="Q503" s="66">
        <f>+H503+I503+J503+M503+O503</f>
        <v>2034.3999999999999</v>
      </c>
      <c r="R503" s="118">
        <f>+K503+L503+N503</f>
        <v>5198.6000000000004</v>
      </c>
      <c r="S503" s="118">
        <f>+G503-Q503</f>
        <v>31965.599999999999</v>
      </c>
      <c r="T503" s="174" t="s">
        <v>93</v>
      </c>
    </row>
    <row r="504" spans="1:20" ht="15.75" thickBot="1" x14ac:dyDescent="0.3">
      <c r="A504" s="171">
        <v>499</v>
      </c>
      <c r="B504" s="23"/>
      <c r="C504" s="35" t="s">
        <v>1208</v>
      </c>
      <c r="D504" s="75" t="s">
        <v>1207</v>
      </c>
      <c r="E504" s="35" t="s">
        <v>1268</v>
      </c>
      <c r="F504" s="117" t="s">
        <v>92</v>
      </c>
      <c r="G504" s="87">
        <v>70000</v>
      </c>
      <c r="H504" s="87">
        <v>4892.43</v>
      </c>
      <c r="I504" s="118">
        <v>25</v>
      </c>
      <c r="J504" s="87">
        <v>2009</v>
      </c>
      <c r="K504" s="118">
        <f t="shared" ref="K504:K554" si="88">+G504*7.1%</f>
        <v>4970</v>
      </c>
      <c r="L504" s="118">
        <f t="shared" ref="L504:L554" si="89">+G504*1.1%</f>
        <v>770.00000000000011</v>
      </c>
      <c r="M504" s="87">
        <v>2128</v>
      </c>
      <c r="N504" s="118">
        <f t="shared" ref="N504:N554" si="90">+G504*7.09%</f>
        <v>4963</v>
      </c>
      <c r="O504" s="67"/>
      <c r="P504" s="118">
        <f t="shared" ref="P504:P554" si="91">+J504+M504</f>
        <v>4137</v>
      </c>
      <c r="Q504" s="66">
        <f t="shared" si="81"/>
        <v>9054.43</v>
      </c>
      <c r="R504" s="118">
        <f t="shared" ref="R504:R554" si="92">+K504+L504+N504</f>
        <v>10703</v>
      </c>
      <c r="S504" s="118">
        <f t="shared" ref="S504:S554" si="93">+G504-Q504</f>
        <v>60945.57</v>
      </c>
      <c r="T504" s="174" t="s">
        <v>93</v>
      </c>
    </row>
    <row r="505" spans="1:20" ht="15.75" thickBot="1" x14ac:dyDescent="0.3">
      <c r="A505" s="171">
        <v>500</v>
      </c>
      <c r="B505" s="23"/>
      <c r="C505" s="35" t="s">
        <v>1209</v>
      </c>
      <c r="D505" s="75" t="s">
        <v>1207</v>
      </c>
      <c r="E505" s="35" t="s">
        <v>185</v>
      </c>
      <c r="F505" s="117" t="s">
        <v>92</v>
      </c>
      <c r="G505" s="87">
        <v>31500</v>
      </c>
      <c r="H505" s="85">
        <v>0</v>
      </c>
      <c r="I505" s="118">
        <v>25</v>
      </c>
      <c r="J505" s="85">
        <v>904.05</v>
      </c>
      <c r="K505" s="118">
        <f t="shared" si="88"/>
        <v>2236.5</v>
      </c>
      <c r="L505" s="118">
        <f t="shared" si="89"/>
        <v>346.50000000000006</v>
      </c>
      <c r="M505" s="85">
        <v>957.6</v>
      </c>
      <c r="N505" s="118">
        <f t="shared" si="90"/>
        <v>2233.3500000000004</v>
      </c>
      <c r="O505" s="67"/>
      <c r="P505" s="118">
        <f t="shared" si="91"/>
        <v>1861.65</v>
      </c>
      <c r="Q505" s="66">
        <f t="shared" si="81"/>
        <v>1886.65</v>
      </c>
      <c r="R505" s="118">
        <f t="shared" si="92"/>
        <v>4816.3500000000004</v>
      </c>
      <c r="S505" s="118">
        <f t="shared" si="93"/>
        <v>29613.35</v>
      </c>
      <c r="T505" s="174" t="s">
        <v>93</v>
      </c>
    </row>
    <row r="506" spans="1:20" ht="15.75" thickBot="1" x14ac:dyDescent="0.3">
      <c r="A506" s="171">
        <v>501</v>
      </c>
      <c r="B506" s="23"/>
      <c r="C506" s="35" t="s">
        <v>1210</v>
      </c>
      <c r="D506" s="75" t="s">
        <v>1207</v>
      </c>
      <c r="E506" s="35" t="s">
        <v>644</v>
      </c>
      <c r="F506" s="117" t="s">
        <v>92</v>
      </c>
      <c r="G506" s="87">
        <v>155000</v>
      </c>
      <c r="H506" s="87">
        <v>25196.11</v>
      </c>
      <c r="I506" s="118">
        <v>25</v>
      </c>
      <c r="J506" s="87">
        <v>4448.5</v>
      </c>
      <c r="K506" s="118">
        <f t="shared" si="88"/>
        <v>11004.999999999998</v>
      </c>
      <c r="L506" s="118">
        <f t="shared" si="89"/>
        <v>1705.0000000000002</v>
      </c>
      <c r="M506" s="87">
        <v>4098.53</v>
      </c>
      <c r="N506" s="118">
        <f t="shared" si="90"/>
        <v>10989.5</v>
      </c>
      <c r="O506" s="67"/>
      <c r="P506" s="118">
        <f t="shared" si="91"/>
        <v>8547.0299999999988</v>
      </c>
      <c r="Q506" s="66">
        <f t="shared" si="81"/>
        <v>33768.14</v>
      </c>
      <c r="R506" s="118">
        <f t="shared" si="92"/>
        <v>23699.5</v>
      </c>
      <c r="S506" s="118">
        <f t="shared" si="93"/>
        <v>121231.86</v>
      </c>
      <c r="T506" s="174" t="s">
        <v>93</v>
      </c>
    </row>
    <row r="507" spans="1:20" ht="15.75" thickBot="1" x14ac:dyDescent="0.3">
      <c r="A507" s="171">
        <v>502</v>
      </c>
      <c r="B507" s="23"/>
      <c r="C507" s="35" t="s">
        <v>1211</v>
      </c>
      <c r="D507" s="75" t="s">
        <v>1207</v>
      </c>
      <c r="E507" s="35" t="s">
        <v>84</v>
      </c>
      <c r="F507" s="117" t="s">
        <v>92</v>
      </c>
      <c r="G507" s="87">
        <v>20900</v>
      </c>
      <c r="H507" s="85">
        <v>0</v>
      </c>
      <c r="I507" s="118">
        <v>25</v>
      </c>
      <c r="J507" s="85">
        <v>599.83000000000004</v>
      </c>
      <c r="K507" s="118">
        <f t="shared" si="88"/>
        <v>1483.8999999999999</v>
      </c>
      <c r="L507" s="118">
        <f t="shared" si="89"/>
        <v>229.90000000000003</v>
      </c>
      <c r="M507" s="85">
        <v>635.36</v>
      </c>
      <c r="N507" s="118">
        <f t="shared" si="90"/>
        <v>1481.8100000000002</v>
      </c>
      <c r="O507" s="67"/>
      <c r="P507" s="118">
        <f t="shared" si="91"/>
        <v>1235.19</v>
      </c>
      <c r="Q507" s="66">
        <f t="shared" si="81"/>
        <v>1260.19</v>
      </c>
      <c r="R507" s="118">
        <f t="shared" si="92"/>
        <v>3195.61</v>
      </c>
      <c r="S507" s="118">
        <f t="shared" si="93"/>
        <v>19639.810000000001</v>
      </c>
      <c r="T507" s="174" t="s">
        <v>93</v>
      </c>
    </row>
    <row r="508" spans="1:20" ht="15.75" thickBot="1" x14ac:dyDescent="0.3">
      <c r="A508" s="171">
        <v>503</v>
      </c>
      <c r="B508" s="23"/>
      <c r="C508" s="35" t="s">
        <v>1212</v>
      </c>
      <c r="D508" s="75" t="s">
        <v>1207</v>
      </c>
      <c r="E508" s="35" t="s">
        <v>1269</v>
      </c>
      <c r="F508" s="117" t="s">
        <v>92</v>
      </c>
      <c r="G508" s="87">
        <v>31500</v>
      </c>
      <c r="H508" s="85">
        <v>0</v>
      </c>
      <c r="I508" s="118">
        <v>25</v>
      </c>
      <c r="J508" s="85">
        <v>904.05</v>
      </c>
      <c r="K508" s="118">
        <f t="shared" si="88"/>
        <v>2236.5</v>
      </c>
      <c r="L508" s="118">
        <f t="shared" si="89"/>
        <v>346.50000000000006</v>
      </c>
      <c r="M508" s="85">
        <v>957.6</v>
      </c>
      <c r="N508" s="118">
        <f t="shared" si="90"/>
        <v>2233.3500000000004</v>
      </c>
      <c r="O508" s="67"/>
      <c r="P508" s="118">
        <f t="shared" si="91"/>
        <v>1861.65</v>
      </c>
      <c r="Q508" s="66">
        <f t="shared" si="81"/>
        <v>1886.65</v>
      </c>
      <c r="R508" s="118">
        <f t="shared" si="92"/>
        <v>4816.3500000000004</v>
      </c>
      <c r="S508" s="118">
        <f t="shared" si="93"/>
        <v>29613.35</v>
      </c>
      <c r="T508" s="174" t="s">
        <v>93</v>
      </c>
    </row>
    <row r="509" spans="1:20" ht="15.75" thickBot="1" x14ac:dyDescent="0.3">
      <c r="A509" s="171">
        <v>504</v>
      </c>
      <c r="B509" s="23"/>
      <c r="C509" s="35" t="s">
        <v>1213</v>
      </c>
      <c r="D509" s="75" t="s">
        <v>1207</v>
      </c>
      <c r="E509" s="35" t="s">
        <v>129</v>
      </c>
      <c r="F509" s="117" t="s">
        <v>92</v>
      </c>
      <c r="G509" s="87">
        <v>29400</v>
      </c>
      <c r="H509" s="85">
        <v>0</v>
      </c>
      <c r="I509" s="118">
        <v>25</v>
      </c>
      <c r="J509" s="85">
        <v>843.78</v>
      </c>
      <c r="K509" s="118">
        <f t="shared" si="88"/>
        <v>2087.3999999999996</v>
      </c>
      <c r="L509" s="118">
        <f t="shared" si="89"/>
        <v>323.40000000000003</v>
      </c>
      <c r="M509" s="85">
        <v>893.76</v>
      </c>
      <c r="N509" s="118">
        <f t="shared" si="90"/>
        <v>2084.46</v>
      </c>
      <c r="O509" s="67"/>
      <c r="P509" s="118">
        <f t="shared" si="91"/>
        <v>1737.54</v>
      </c>
      <c r="Q509" s="66">
        <f t="shared" si="81"/>
        <v>1762.54</v>
      </c>
      <c r="R509" s="118">
        <f t="shared" si="92"/>
        <v>4495.26</v>
      </c>
      <c r="S509" s="118">
        <f t="shared" si="93"/>
        <v>27637.46</v>
      </c>
      <c r="T509" s="174" t="s">
        <v>93</v>
      </c>
    </row>
    <row r="510" spans="1:20" ht="15.75" thickBot="1" x14ac:dyDescent="0.3">
      <c r="A510" s="171">
        <v>505</v>
      </c>
      <c r="B510" s="23"/>
      <c r="C510" s="35" t="s">
        <v>1214</v>
      </c>
      <c r="D510" s="75" t="s">
        <v>1207</v>
      </c>
      <c r="E510" s="35" t="s">
        <v>89</v>
      </c>
      <c r="F510" s="117" t="s">
        <v>92</v>
      </c>
      <c r="G510" s="87">
        <v>20900</v>
      </c>
      <c r="H510" s="85">
        <v>0</v>
      </c>
      <c r="I510" s="118">
        <v>25</v>
      </c>
      <c r="J510" s="85">
        <v>599.83000000000004</v>
      </c>
      <c r="K510" s="118">
        <f t="shared" si="88"/>
        <v>1483.8999999999999</v>
      </c>
      <c r="L510" s="118">
        <f t="shared" si="89"/>
        <v>229.90000000000003</v>
      </c>
      <c r="M510" s="85">
        <v>635.36</v>
      </c>
      <c r="N510" s="118">
        <f t="shared" si="90"/>
        <v>1481.8100000000002</v>
      </c>
      <c r="O510" s="67"/>
      <c r="P510" s="118">
        <f t="shared" si="91"/>
        <v>1235.19</v>
      </c>
      <c r="Q510" s="66">
        <f t="shared" si="81"/>
        <v>1260.19</v>
      </c>
      <c r="R510" s="118">
        <f t="shared" si="92"/>
        <v>3195.61</v>
      </c>
      <c r="S510" s="118">
        <f t="shared" si="93"/>
        <v>19639.810000000001</v>
      </c>
      <c r="T510" s="174" t="s">
        <v>93</v>
      </c>
    </row>
    <row r="511" spans="1:20" ht="15.75" thickBot="1" x14ac:dyDescent="0.3">
      <c r="A511" s="171">
        <v>506</v>
      </c>
      <c r="B511" s="23"/>
      <c r="C511" s="35" t="s">
        <v>1221</v>
      </c>
      <c r="D511" s="75" t="s">
        <v>1220</v>
      </c>
      <c r="E511" s="35" t="s">
        <v>84</v>
      </c>
      <c r="F511" s="117" t="s">
        <v>92</v>
      </c>
      <c r="G511" s="87">
        <v>19800</v>
      </c>
      <c r="H511" s="85">
        <v>0</v>
      </c>
      <c r="I511" s="118">
        <v>25</v>
      </c>
      <c r="J511" s="85">
        <v>568.26</v>
      </c>
      <c r="K511" s="118">
        <f t="shared" si="88"/>
        <v>1405.8</v>
      </c>
      <c r="L511" s="118">
        <f t="shared" si="89"/>
        <v>217.8</v>
      </c>
      <c r="M511" s="85">
        <v>601.91999999999996</v>
      </c>
      <c r="N511" s="118">
        <f t="shared" si="90"/>
        <v>1403.8200000000002</v>
      </c>
      <c r="O511" s="67"/>
      <c r="P511" s="118">
        <f t="shared" si="91"/>
        <v>1170.1799999999998</v>
      </c>
      <c r="Q511" s="66">
        <f t="shared" si="81"/>
        <v>1195.1799999999998</v>
      </c>
      <c r="R511" s="118">
        <f t="shared" si="92"/>
        <v>3027.42</v>
      </c>
      <c r="S511" s="118">
        <f t="shared" si="93"/>
        <v>18604.82</v>
      </c>
      <c r="T511" s="174" t="s">
        <v>93</v>
      </c>
    </row>
    <row r="512" spans="1:20" ht="15.75" thickBot="1" x14ac:dyDescent="0.3">
      <c r="A512" s="171">
        <v>507</v>
      </c>
      <c r="B512" s="23"/>
      <c r="C512" s="35" t="s">
        <v>1222</v>
      </c>
      <c r="D512" s="75" t="s">
        <v>1220</v>
      </c>
      <c r="E512" s="35" t="s">
        <v>174</v>
      </c>
      <c r="F512" s="117" t="s">
        <v>92</v>
      </c>
      <c r="G512" s="87">
        <v>75000</v>
      </c>
      <c r="H512" s="87">
        <v>6309.38</v>
      </c>
      <c r="I512" s="118">
        <v>25</v>
      </c>
      <c r="J512" s="87">
        <v>2152.5</v>
      </c>
      <c r="K512" s="118">
        <f t="shared" si="88"/>
        <v>5324.9999999999991</v>
      </c>
      <c r="L512" s="118">
        <f t="shared" si="89"/>
        <v>825.00000000000011</v>
      </c>
      <c r="M512" s="87">
        <v>2280</v>
      </c>
      <c r="N512" s="118">
        <f t="shared" si="90"/>
        <v>5317.5</v>
      </c>
      <c r="O512" s="67"/>
      <c r="P512" s="118">
        <f t="shared" si="91"/>
        <v>4432.5</v>
      </c>
      <c r="Q512" s="66">
        <f t="shared" si="81"/>
        <v>10766.880000000001</v>
      </c>
      <c r="R512" s="118">
        <f t="shared" si="92"/>
        <v>11467.5</v>
      </c>
      <c r="S512" s="118">
        <f t="shared" si="93"/>
        <v>64233.119999999995</v>
      </c>
      <c r="T512" s="174" t="s">
        <v>93</v>
      </c>
    </row>
    <row r="513" spans="1:20" ht="15.75" thickBot="1" x14ac:dyDescent="0.3">
      <c r="A513" s="171">
        <v>508</v>
      </c>
      <c r="B513" s="23"/>
      <c r="C513" s="35" t="s">
        <v>1223</v>
      </c>
      <c r="D513" s="75" t="s">
        <v>1220</v>
      </c>
      <c r="E513" s="35" t="s">
        <v>84</v>
      </c>
      <c r="F513" s="117" t="s">
        <v>92</v>
      </c>
      <c r="G513" s="87">
        <v>22000</v>
      </c>
      <c r="H513" s="85">
        <v>0</v>
      </c>
      <c r="I513" s="118">
        <v>25</v>
      </c>
      <c r="J513" s="85">
        <v>631.4</v>
      </c>
      <c r="K513" s="118">
        <f t="shared" si="88"/>
        <v>1561.9999999999998</v>
      </c>
      <c r="L513" s="118">
        <f t="shared" si="89"/>
        <v>242.00000000000003</v>
      </c>
      <c r="M513" s="85">
        <v>668.8</v>
      </c>
      <c r="N513" s="118">
        <f t="shared" si="90"/>
        <v>1559.8000000000002</v>
      </c>
      <c r="O513" s="67"/>
      <c r="P513" s="118">
        <f t="shared" si="91"/>
        <v>1300.1999999999998</v>
      </c>
      <c r="Q513" s="66">
        <f t="shared" si="81"/>
        <v>1325.1999999999998</v>
      </c>
      <c r="R513" s="118">
        <f t="shared" si="92"/>
        <v>3363.8</v>
      </c>
      <c r="S513" s="118">
        <f t="shared" si="93"/>
        <v>20674.8</v>
      </c>
      <c r="T513" s="174" t="s">
        <v>93</v>
      </c>
    </row>
    <row r="514" spans="1:20" ht="15.75" thickBot="1" x14ac:dyDescent="0.3">
      <c r="A514" s="171">
        <v>509</v>
      </c>
      <c r="B514" s="23"/>
      <c r="C514" s="35" t="s">
        <v>1224</v>
      </c>
      <c r="D514" s="75" t="s">
        <v>1220</v>
      </c>
      <c r="E514" s="35" t="s">
        <v>130</v>
      </c>
      <c r="F514" s="117" t="s">
        <v>92</v>
      </c>
      <c r="G514" s="87">
        <v>15000</v>
      </c>
      <c r="H514" s="85">
        <v>0</v>
      </c>
      <c r="I514" s="118">
        <v>25</v>
      </c>
      <c r="J514" s="85">
        <v>430.5</v>
      </c>
      <c r="K514" s="118">
        <f t="shared" si="88"/>
        <v>1065</v>
      </c>
      <c r="L514" s="118">
        <f t="shared" si="89"/>
        <v>165.00000000000003</v>
      </c>
      <c r="M514" s="85">
        <v>456</v>
      </c>
      <c r="N514" s="118">
        <f t="shared" si="90"/>
        <v>1063.5</v>
      </c>
      <c r="O514" s="67"/>
      <c r="P514" s="118">
        <f t="shared" si="91"/>
        <v>886.5</v>
      </c>
      <c r="Q514" s="66">
        <f t="shared" si="81"/>
        <v>911.5</v>
      </c>
      <c r="R514" s="118">
        <f t="shared" si="92"/>
        <v>2293.5</v>
      </c>
      <c r="S514" s="118">
        <f t="shared" si="93"/>
        <v>14088.5</v>
      </c>
      <c r="T514" s="174" t="s">
        <v>93</v>
      </c>
    </row>
    <row r="515" spans="1:20" ht="15.75" thickBot="1" x14ac:dyDescent="0.3">
      <c r="A515" s="171">
        <v>510</v>
      </c>
      <c r="B515" s="23"/>
      <c r="C515" s="35" t="s">
        <v>1225</v>
      </c>
      <c r="D515" s="75" t="s">
        <v>1220</v>
      </c>
      <c r="E515" s="35" t="s">
        <v>1271</v>
      </c>
      <c r="F515" s="117" t="s">
        <v>92</v>
      </c>
      <c r="G515" s="87">
        <v>155000</v>
      </c>
      <c r="H515" s="87">
        <v>24601.05</v>
      </c>
      <c r="I515" s="118">
        <v>25</v>
      </c>
      <c r="J515" s="87">
        <v>4448.5</v>
      </c>
      <c r="K515" s="118">
        <f t="shared" si="88"/>
        <v>11004.999999999998</v>
      </c>
      <c r="L515" s="118">
        <f t="shared" si="89"/>
        <v>1705.0000000000002</v>
      </c>
      <c r="M515" s="87">
        <v>4098.53</v>
      </c>
      <c r="N515" s="118">
        <f t="shared" si="90"/>
        <v>10989.5</v>
      </c>
      <c r="O515" s="67"/>
      <c r="P515" s="118">
        <f t="shared" si="91"/>
        <v>8547.0299999999988</v>
      </c>
      <c r="Q515" s="66">
        <f t="shared" si="81"/>
        <v>33173.08</v>
      </c>
      <c r="R515" s="118">
        <f t="shared" si="92"/>
        <v>23699.5</v>
      </c>
      <c r="S515" s="118">
        <f t="shared" si="93"/>
        <v>121826.92</v>
      </c>
      <c r="T515" s="174" t="s">
        <v>93</v>
      </c>
    </row>
    <row r="516" spans="1:20" ht="15.75" thickBot="1" x14ac:dyDescent="0.3">
      <c r="A516" s="171">
        <v>511</v>
      </c>
      <c r="B516" s="23"/>
      <c r="C516" s="35" t="s">
        <v>1227</v>
      </c>
      <c r="D516" s="75" t="s">
        <v>1226</v>
      </c>
      <c r="E516" s="35" t="s">
        <v>233</v>
      </c>
      <c r="F516" s="117" t="s">
        <v>92</v>
      </c>
      <c r="G516" s="87">
        <v>110000</v>
      </c>
      <c r="H516" s="87">
        <v>14457.62</v>
      </c>
      <c r="I516" s="118">
        <v>25</v>
      </c>
      <c r="J516" s="87">
        <v>3157</v>
      </c>
      <c r="K516" s="118">
        <f t="shared" si="88"/>
        <v>7809.9999999999991</v>
      </c>
      <c r="L516" s="118">
        <f t="shared" si="89"/>
        <v>1210.0000000000002</v>
      </c>
      <c r="M516" s="87">
        <v>3344</v>
      </c>
      <c r="N516" s="118">
        <f t="shared" si="90"/>
        <v>7799.0000000000009</v>
      </c>
      <c r="O516" s="67"/>
      <c r="P516" s="118">
        <f t="shared" si="91"/>
        <v>6501</v>
      </c>
      <c r="Q516" s="66">
        <f t="shared" si="81"/>
        <v>20983.620000000003</v>
      </c>
      <c r="R516" s="118">
        <f t="shared" si="92"/>
        <v>16819</v>
      </c>
      <c r="S516" s="118">
        <f t="shared" si="93"/>
        <v>89016.38</v>
      </c>
      <c r="T516" s="174" t="s">
        <v>93</v>
      </c>
    </row>
    <row r="517" spans="1:20" ht="15.75" thickBot="1" x14ac:dyDescent="0.3">
      <c r="A517" s="171">
        <v>512</v>
      </c>
      <c r="B517" s="23"/>
      <c r="C517" s="35" t="s">
        <v>1228</v>
      </c>
      <c r="D517" s="75" t="s">
        <v>1226</v>
      </c>
      <c r="E517" s="35" t="s">
        <v>203</v>
      </c>
      <c r="F517" s="117" t="s">
        <v>92</v>
      </c>
      <c r="G517" s="87">
        <v>28350</v>
      </c>
      <c r="H517" s="85">
        <v>0</v>
      </c>
      <c r="I517" s="118">
        <v>25</v>
      </c>
      <c r="J517" s="85">
        <v>813.65</v>
      </c>
      <c r="K517" s="118">
        <f t="shared" si="88"/>
        <v>2012.85</v>
      </c>
      <c r="L517" s="118">
        <f t="shared" si="89"/>
        <v>311.85000000000002</v>
      </c>
      <c r="M517" s="85">
        <v>861.84</v>
      </c>
      <c r="N517" s="118">
        <f t="shared" si="90"/>
        <v>2010.0150000000001</v>
      </c>
      <c r="O517" s="67"/>
      <c r="P517" s="118">
        <f t="shared" si="91"/>
        <v>1675.49</v>
      </c>
      <c r="Q517" s="66">
        <f t="shared" si="81"/>
        <v>1700.49</v>
      </c>
      <c r="R517" s="118">
        <f t="shared" si="92"/>
        <v>4334.7150000000001</v>
      </c>
      <c r="S517" s="118">
        <f t="shared" si="93"/>
        <v>26649.51</v>
      </c>
      <c r="T517" s="174" t="s">
        <v>93</v>
      </c>
    </row>
    <row r="518" spans="1:20" ht="15.75" thickBot="1" x14ac:dyDescent="0.3">
      <c r="A518" s="171">
        <v>513</v>
      </c>
      <c r="B518" s="23"/>
      <c r="C518" s="35" t="s">
        <v>1230</v>
      </c>
      <c r="D518" s="75" t="s">
        <v>1229</v>
      </c>
      <c r="E518" s="35" t="s">
        <v>278</v>
      </c>
      <c r="F518" s="117" t="s">
        <v>92</v>
      </c>
      <c r="G518" s="87">
        <v>34000</v>
      </c>
      <c r="H518" s="85">
        <v>0</v>
      </c>
      <c r="I518" s="118">
        <v>25</v>
      </c>
      <c r="J518" s="85">
        <v>975.8</v>
      </c>
      <c r="K518" s="118">
        <f t="shared" si="88"/>
        <v>2414</v>
      </c>
      <c r="L518" s="118">
        <f t="shared" si="89"/>
        <v>374.00000000000006</v>
      </c>
      <c r="M518" s="87">
        <v>1033.5999999999999</v>
      </c>
      <c r="N518" s="118">
        <f t="shared" si="90"/>
        <v>2410.6000000000004</v>
      </c>
      <c r="O518" s="67"/>
      <c r="P518" s="118">
        <f t="shared" si="91"/>
        <v>2009.3999999999999</v>
      </c>
      <c r="Q518" s="66">
        <f t="shared" si="81"/>
        <v>2034.3999999999999</v>
      </c>
      <c r="R518" s="118">
        <f t="shared" si="92"/>
        <v>5198.6000000000004</v>
      </c>
      <c r="S518" s="118">
        <f t="shared" si="93"/>
        <v>31965.599999999999</v>
      </c>
      <c r="T518" s="174" t="s">
        <v>93</v>
      </c>
    </row>
    <row r="519" spans="1:20" ht="15.75" thickBot="1" x14ac:dyDescent="0.3">
      <c r="A519" s="171">
        <v>514</v>
      </c>
      <c r="B519" s="23"/>
      <c r="C519" s="35" t="s">
        <v>1231</v>
      </c>
      <c r="D519" s="75" t="s">
        <v>1229</v>
      </c>
      <c r="E519" s="35" t="s">
        <v>278</v>
      </c>
      <c r="F519" s="117" t="s">
        <v>92</v>
      </c>
      <c r="G519" s="87">
        <v>34000</v>
      </c>
      <c r="H519" s="85">
        <v>0</v>
      </c>
      <c r="I519" s="118">
        <v>25</v>
      </c>
      <c r="J519" s="85">
        <v>975.8</v>
      </c>
      <c r="K519" s="118">
        <f t="shared" si="88"/>
        <v>2414</v>
      </c>
      <c r="L519" s="118">
        <f t="shared" si="89"/>
        <v>374.00000000000006</v>
      </c>
      <c r="M519" s="87">
        <v>1033.5999999999999</v>
      </c>
      <c r="N519" s="118">
        <f t="shared" si="90"/>
        <v>2410.6000000000004</v>
      </c>
      <c r="O519" s="67"/>
      <c r="P519" s="118">
        <f t="shared" si="91"/>
        <v>2009.3999999999999</v>
      </c>
      <c r="Q519" s="66">
        <f t="shared" si="81"/>
        <v>2034.3999999999999</v>
      </c>
      <c r="R519" s="118">
        <f t="shared" si="92"/>
        <v>5198.6000000000004</v>
      </c>
      <c r="S519" s="118">
        <f t="shared" si="93"/>
        <v>31965.599999999999</v>
      </c>
      <c r="T519" s="174" t="s">
        <v>93</v>
      </c>
    </row>
    <row r="520" spans="1:20" ht="15.75" thickBot="1" x14ac:dyDescent="0.3">
      <c r="A520" s="171">
        <v>515</v>
      </c>
      <c r="B520" s="23"/>
      <c r="C520" s="35" t="s">
        <v>1232</v>
      </c>
      <c r="D520" s="75" t="s">
        <v>1229</v>
      </c>
      <c r="E520" s="35" t="s">
        <v>278</v>
      </c>
      <c r="F520" s="117" t="s">
        <v>92</v>
      </c>
      <c r="G520" s="87">
        <v>34000</v>
      </c>
      <c r="H520" s="85">
        <v>0</v>
      </c>
      <c r="I520" s="118">
        <v>25</v>
      </c>
      <c r="J520" s="85">
        <v>975.8</v>
      </c>
      <c r="K520" s="118">
        <f t="shared" si="88"/>
        <v>2414</v>
      </c>
      <c r="L520" s="118">
        <f t="shared" si="89"/>
        <v>374.00000000000006</v>
      </c>
      <c r="M520" s="87">
        <v>1033.5999999999999</v>
      </c>
      <c r="N520" s="118">
        <f t="shared" si="90"/>
        <v>2410.6000000000004</v>
      </c>
      <c r="O520" s="67"/>
      <c r="P520" s="118">
        <f t="shared" si="91"/>
        <v>2009.3999999999999</v>
      </c>
      <c r="Q520" s="66">
        <f t="shared" si="81"/>
        <v>2034.3999999999999</v>
      </c>
      <c r="R520" s="118">
        <f t="shared" si="92"/>
        <v>5198.6000000000004</v>
      </c>
      <c r="S520" s="118">
        <f t="shared" si="93"/>
        <v>31965.599999999999</v>
      </c>
      <c r="T520" s="174" t="s">
        <v>93</v>
      </c>
    </row>
    <row r="521" spans="1:20" ht="15.75" thickBot="1" x14ac:dyDescent="0.3">
      <c r="A521" s="171">
        <v>516</v>
      </c>
      <c r="B521" s="23"/>
      <c r="C521" s="35" t="s">
        <v>1233</v>
      </c>
      <c r="D521" s="75" t="s">
        <v>1229</v>
      </c>
      <c r="E521" s="35" t="s">
        <v>278</v>
      </c>
      <c r="F521" s="117" t="s">
        <v>92</v>
      </c>
      <c r="G521" s="87">
        <v>34000</v>
      </c>
      <c r="H521" s="85">
        <v>0</v>
      </c>
      <c r="I521" s="118">
        <v>25</v>
      </c>
      <c r="J521" s="85">
        <v>975.8</v>
      </c>
      <c r="K521" s="118">
        <f t="shared" si="88"/>
        <v>2414</v>
      </c>
      <c r="L521" s="118">
        <f t="shared" si="89"/>
        <v>374.00000000000006</v>
      </c>
      <c r="M521" s="87">
        <v>1033.5999999999999</v>
      </c>
      <c r="N521" s="118">
        <f t="shared" si="90"/>
        <v>2410.6000000000004</v>
      </c>
      <c r="O521" s="67"/>
      <c r="P521" s="118">
        <f t="shared" si="91"/>
        <v>2009.3999999999999</v>
      </c>
      <c r="Q521" s="66">
        <f t="shared" si="81"/>
        <v>2034.3999999999999</v>
      </c>
      <c r="R521" s="118">
        <f t="shared" si="92"/>
        <v>5198.6000000000004</v>
      </c>
      <c r="S521" s="118">
        <f t="shared" si="93"/>
        <v>31965.599999999999</v>
      </c>
      <c r="T521" s="174" t="s">
        <v>93</v>
      </c>
    </row>
    <row r="522" spans="1:20" ht="15.75" thickBot="1" x14ac:dyDescent="0.3">
      <c r="A522" s="171">
        <v>517</v>
      </c>
      <c r="B522" s="23"/>
      <c r="C522" s="35" t="s">
        <v>1234</v>
      </c>
      <c r="D522" s="75" t="s">
        <v>1229</v>
      </c>
      <c r="E522" s="35" t="s">
        <v>278</v>
      </c>
      <c r="F522" s="117" t="s">
        <v>92</v>
      </c>
      <c r="G522" s="87">
        <v>34000</v>
      </c>
      <c r="H522" s="85">
        <v>0</v>
      </c>
      <c r="I522" s="118">
        <v>25</v>
      </c>
      <c r="J522" s="85">
        <v>975.8</v>
      </c>
      <c r="K522" s="118">
        <f t="shared" si="88"/>
        <v>2414</v>
      </c>
      <c r="L522" s="118">
        <f t="shared" si="89"/>
        <v>374.00000000000006</v>
      </c>
      <c r="M522" s="87">
        <v>1033.5999999999999</v>
      </c>
      <c r="N522" s="118">
        <f t="shared" si="90"/>
        <v>2410.6000000000004</v>
      </c>
      <c r="O522" s="67"/>
      <c r="P522" s="118">
        <f t="shared" si="91"/>
        <v>2009.3999999999999</v>
      </c>
      <c r="Q522" s="66">
        <f t="shared" si="81"/>
        <v>2034.3999999999999</v>
      </c>
      <c r="R522" s="118">
        <f t="shared" si="92"/>
        <v>5198.6000000000004</v>
      </c>
      <c r="S522" s="118">
        <f t="shared" si="93"/>
        <v>31965.599999999999</v>
      </c>
      <c r="T522" s="174" t="s">
        <v>93</v>
      </c>
    </row>
    <row r="523" spans="1:20" ht="15.75" thickBot="1" x14ac:dyDescent="0.3">
      <c r="A523" s="171">
        <v>518</v>
      </c>
      <c r="B523" s="23"/>
      <c r="C523" s="35" t="s">
        <v>1235</v>
      </c>
      <c r="D523" s="75" t="s">
        <v>1229</v>
      </c>
      <c r="E523" s="35" t="s">
        <v>278</v>
      </c>
      <c r="F523" s="117" t="s">
        <v>92</v>
      </c>
      <c r="G523" s="87">
        <v>34000</v>
      </c>
      <c r="H523" s="85">
        <v>0</v>
      </c>
      <c r="I523" s="118">
        <v>25</v>
      </c>
      <c r="J523" s="85">
        <v>975.8</v>
      </c>
      <c r="K523" s="118">
        <f t="shared" si="88"/>
        <v>2414</v>
      </c>
      <c r="L523" s="118">
        <f t="shared" si="89"/>
        <v>374.00000000000006</v>
      </c>
      <c r="M523" s="87">
        <v>1033.5999999999999</v>
      </c>
      <c r="N523" s="118">
        <f t="shared" si="90"/>
        <v>2410.6000000000004</v>
      </c>
      <c r="O523" s="67"/>
      <c r="P523" s="118">
        <f t="shared" si="91"/>
        <v>2009.3999999999999</v>
      </c>
      <c r="Q523" s="66">
        <f t="shared" si="81"/>
        <v>2034.3999999999999</v>
      </c>
      <c r="R523" s="118">
        <f t="shared" si="92"/>
        <v>5198.6000000000004</v>
      </c>
      <c r="S523" s="118">
        <f t="shared" si="93"/>
        <v>31965.599999999999</v>
      </c>
      <c r="T523" s="174" t="s">
        <v>93</v>
      </c>
    </row>
    <row r="524" spans="1:20" ht="15.75" thickBot="1" x14ac:dyDescent="0.3">
      <c r="A524" s="171">
        <v>519</v>
      </c>
      <c r="B524" s="23"/>
      <c r="C524" s="35" t="s">
        <v>1236</v>
      </c>
      <c r="D524" s="75" t="s">
        <v>1229</v>
      </c>
      <c r="E524" s="35" t="s">
        <v>185</v>
      </c>
      <c r="F524" s="117" t="s">
        <v>92</v>
      </c>
      <c r="G524" s="87">
        <v>34000</v>
      </c>
      <c r="H524" s="85">
        <v>0</v>
      </c>
      <c r="I524" s="118">
        <v>25</v>
      </c>
      <c r="J524" s="85">
        <v>975.8</v>
      </c>
      <c r="K524" s="118">
        <f t="shared" si="88"/>
        <v>2414</v>
      </c>
      <c r="L524" s="118">
        <f t="shared" si="89"/>
        <v>374.00000000000006</v>
      </c>
      <c r="M524" s="87">
        <v>1033.5999999999999</v>
      </c>
      <c r="N524" s="118">
        <f t="shared" si="90"/>
        <v>2410.6000000000004</v>
      </c>
      <c r="O524" s="67"/>
      <c r="P524" s="118">
        <f t="shared" si="91"/>
        <v>2009.3999999999999</v>
      </c>
      <c r="Q524" s="66">
        <f t="shared" si="81"/>
        <v>2034.3999999999999</v>
      </c>
      <c r="R524" s="118">
        <f t="shared" si="92"/>
        <v>5198.6000000000004</v>
      </c>
      <c r="S524" s="118">
        <f t="shared" si="93"/>
        <v>31965.599999999999</v>
      </c>
      <c r="T524" s="174" t="s">
        <v>93</v>
      </c>
    </row>
    <row r="525" spans="1:20" ht="15.75" thickBot="1" x14ac:dyDescent="0.3">
      <c r="A525" s="171">
        <v>520</v>
      </c>
      <c r="B525" s="23"/>
      <c r="C525" s="35" t="s">
        <v>1237</v>
      </c>
      <c r="D525" s="75" t="s">
        <v>1229</v>
      </c>
      <c r="E525" s="35" t="s">
        <v>185</v>
      </c>
      <c r="F525" s="117" t="s">
        <v>92</v>
      </c>
      <c r="G525" s="87">
        <v>34000</v>
      </c>
      <c r="H525" s="85">
        <v>0</v>
      </c>
      <c r="I525" s="118">
        <v>25</v>
      </c>
      <c r="J525" s="85">
        <v>975.8</v>
      </c>
      <c r="K525" s="118">
        <f t="shared" si="88"/>
        <v>2414</v>
      </c>
      <c r="L525" s="118">
        <f t="shared" si="89"/>
        <v>374.00000000000006</v>
      </c>
      <c r="M525" s="87">
        <v>1033.5999999999999</v>
      </c>
      <c r="N525" s="118">
        <f t="shared" si="90"/>
        <v>2410.6000000000004</v>
      </c>
      <c r="O525" s="67"/>
      <c r="P525" s="118">
        <f t="shared" si="91"/>
        <v>2009.3999999999999</v>
      </c>
      <c r="Q525" s="66">
        <f t="shared" si="81"/>
        <v>2034.3999999999999</v>
      </c>
      <c r="R525" s="118">
        <f t="shared" si="92"/>
        <v>5198.6000000000004</v>
      </c>
      <c r="S525" s="118">
        <f t="shared" si="93"/>
        <v>31965.599999999999</v>
      </c>
      <c r="T525" s="174" t="s">
        <v>93</v>
      </c>
    </row>
    <row r="526" spans="1:20" ht="15.75" thickBot="1" x14ac:dyDescent="0.3">
      <c r="A526" s="171">
        <v>521</v>
      </c>
      <c r="B526" s="23"/>
      <c r="C526" s="35" t="s">
        <v>1238</v>
      </c>
      <c r="D526" s="75" t="s">
        <v>1229</v>
      </c>
      <c r="E526" s="35" t="s">
        <v>1270</v>
      </c>
      <c r="F526" s="117" t="s">
        <v>92</v>
      </c>
      <c r="G526" s="87">
        <v>34000</v>
      </c>
      <c r="H526" s="85">
        <v>0</v>
      </c>
      <c r="I526" s="118">
        <v>25</v>
      </c>
      <c r="J526" s="85">
        <v>975.8</v>
      </c>
      <c r="K526" s="118">
        <f t="shared" si="88"/>
        <v>2414</v>
      </c>
      <c r="L526" s="118">
        <f t="shared" si="89"/>
        <v>374.00000000000006</v>
      </c>
      <c r="M526" s="87">
        <v>1033.5999999999999</v>
      </c>
      <c r="N526" s="118">
        <f t="shared" si="90"/>
        <v>2410.6000000000004</v>
      </c>
      <c r="O526" s="67"/>
      <c r="P526" s="118">
        <f t="shared" si="91"/>
        <v>2009.3999999999999</v>
      </c>
      <c r="Q526" s="66">
        <f t="shared" si="81"/>
        <v>2034.3999999999999</v>
      </c>
      <c r="R526" s="118">
        <f t="shared" si="92"/>
        <v>5198.6000000000004</v>
      </c>
      <c r="S526" s="118">
        <f t="shared" si="93"/>
        <v>31965.599999999999</v>
      </c>
      <c r="T526" s="174" t="s">
        <v>93</v>
      </c>
    </row>
    <row r="527" spans="1:20" ht="15.75" thickBot="1" x14ac:dyDescent="0.3">
      <c r="A527" s="171">
        <v>522</v>
      </c>
      <c r="B527" s="23"/>
      <c r="C527" s="35" t="s">
        <v>1239</v>
      </c>
      <c r="D527" s="75" t="s">
        <v>1229</v>
      </c>
      <c r="E527" s="35" t="s">
        <v>201</v>
      </c>
      <c r="F527" s="117" t="s">
        <v>92</v>
      </c>
      <c r="G527" s="87">
        <v>200000</v>
      </c>
      <c r="H527" s="87">
        <v>36123.24</v>
      </c>
      <c r="I527" s="118">
        <v>25</v>
      </c>
      <c r="J527" s="87">
        <v>5740</v>
      </c>
      <c r="K527" s="118">
        <f t="shared" si="88"/>
        <v>14199.999999999998</v>
      </c>
      <c r="L527" s="118">
        <f t="shared" si="89"/>
        <v>2200</v>
      </c>
      <c r="M527" s="87">
        <v>4098.53</v>
      </c>
      <c r="N527" s="118">
        <f t="shared" si="90"/>
        <v>14180.000000000002</v>
      </c>
      <c r="O527" s="67"/>
      <c r="P527" s="118">
        <f t="shared" si="91"/>
        <v>9838.5299999999988</v>
      </c>
      <c r="Q527" s="66">
        <f t="shared" si="81"/>
        <v>45986.77</v>
      </c>
      <c r="R527" s="118">
        <f t="shared" si="92"/>
        <v>30580</v>
      </c>
      <c r="S527" s="118">
        <f t="shared" si="93"/>
        <v>154013.23000000001</v>
      </c>
      <c r="T527" s="174" t="s">
        <v>93</v>
      </c>
    </row>
    <row r="528" spans="1:20" ht="15.75" thickBot="1" x14ac:dyDescent="0.3">
      <c r="A528" s="171">
        <v>523</v>
      </c>
      <c r="B528" s="23"/>
      <c r="C528" s="35" t="s">
        <v>1241</v>
      </c>
      <c r="D528" s="75" t="s">
        <v>1240</v>
      </c>
      <c r="E528" s="35" t="s">
        <v>84</v>
      </c>
      <c r="F528" s="117" t="s">
        <v>92</v>
      </c>
      <c r="G528" s="87">
        <v>34000</v>
      </c>
      <c r="H528" s="85">
        <v>0</v>
      </c>
      <c r="I528" s="118">
        <v>25</v>
      </c>
      <c r="J528" s="85">
        <v>975.8</v>
      </c>
      <c r="K528" s="118">
        <f t="shared" si="88"/>
        <v>2414</v>
      </c>
      <c r="L528" s="118">
        <f t="shared" si="89"/>
        <v>374.00000000000006</v>
      </c>
      <c r="M528" s="87">
        <v>1033.5999999999999</v>
      </c>
      <c r="N528" s="118">
        <f t="shared" si="90"/>
        <v>2410.6000000000004</v>
      </c>
      <c r="O528" s="67"/>
      <c r="P528" s="118">
        <f t="shared" si="91"/>
        <v>2009.3999999999999</v>
      </c>
      <c r="Q528" s="66">
        <f t="shared" si="81"/>
        <v>2034.3999999999999</v>
      </c>
      <c r="R528" s="118">
        <f t="shared" si="92"/>
        <v>5198.6000000000004</v>
      </c>
      <c r="S528" s="118">
        <f t="shared" si="93"/>
        <v>31965.599999999999</v>
      </c>
      <c r="T528" s="174" t="s">
        <v>93</v>
      </c>
    </row>
    <row r="529" spans="1:20" ht="15.75" thickBot="1" x14ac:dyDescent="0.3">
      <c r="A529" s="171">
        <v>524</v>
      </c>
      <c r="B529" s="23"/>
      <c r="C529" s="35" t="s">
        <v>1242</v>
      </c>
      <c r="D529" s="75" t="s">
        <v>1240</v>
      </c>
      <c r="E529" s="35" t="s">
        <v>417</v>
      </c>
      <c r="F529" s="117" t="s">
        <v>92</v>
      </c>
      <c r="G529" s="87">
        <v>39000</v>
      </c>
      <c r="H529" s="85">
        <v>301.52</v>
      </c>
      <c r="I529" s="118">
        <v>25</v>
      </c>
      <c r="J529" s="87">
        <v>1119.3</v>
      </c>
      <c r="K529" s="118">
        <f t="shared" si="88"/>
        <v>2768.9999999999995</v>
      </c>
      <c r="L529" s="118">
        <f t="shared" si="89"/>
        <v>429.00000000000006</v>
      </c>
      <c r="M529" s="87">
        <v>1185.5999999999999</v>
      </c>
      <c r="N529" s="118">
        <f t="shared" si="90"/>
        <v>2765.1000000000004</v>
      </c>
      <c r="O529" s="67"/>
      <c r="P529" s="118">
        <f t="shared" si="91"/>
        <v>2304.8999999999996</v>
      </c>
      <c r="Q529" s="66">
        <f t="shared" si="81"/>
        <v>2631.42</v>
      </c>
      <c r="R529" s="118">
        <f t="shared" si="92"/>
        <v>5963.1</v>
      </c>
      <c r="S529" s="118">
        <f t="shared" si="93"/>
        <v>36368.58</v>
      </c>
      <c r="T529" s="174" t="s">
        <v>93</v>
      </c>
    </row>
    <row r="530" spans="1:20" ht="15.75" thickBot="1" x14ac:dyDescent="0.3">
      <c r="A530" s="171">
        <v>525</v>
      </c>
      <c r="B530" s="23"/>
      <c r="C530" s="35" t="s">
        <v>1244</v>
      </c>
      <c r="D530" s="75" t="s">
        <v>1243</v>
      </c>
      <c r="E530" s="35" t="s">
        <v>172</v>
      </c>
      <c r="F530" s="117" t="s">
        <v>92</v>
      </c>
      <c r="G530" s="87">
        <v>50000</v>
      </c>
      <c r="H530" s="87">
        <v>1675.48</v>
      </c>
      <c r="I530" s="118">
        <v>25</v>
      </c>
      <c r="J530" s="87">
        <v>1435</v>
      </c>
      <c r="K530" s="118">
        <f t="shared" si="88"/>
        <v>3549.9999999999995</v>
      </c>
      <c r="L530" s="118">
        <f t="shared" si="89"/>
        <v>550</v>
      </c>
      <c r="M530" s="64">
        <v>1520</v>
      </c>
      <c r="N530" s="66">
        <f t="shared" si="90"/>
        <v>3545.0000000000005</v>
      </c>
      <c r="O530" s="67"/>
      <c r="P530" s="66">
        <f t="shared" si="91"/>
        <v>2955</v>
      </c>
      <c r="Q530" s="66">
        <f t="shared" si="81"/>
        <v>4655.4799999999996</v>
      </c>
      <c r="R530" s="66">
        <f t="shared" si="92"/>
        <v>7645</v>
      </c>
      <c r="S530" s="66">
        <f t="shared" si="93"/>
        <v>45344.520000000004</v>
      </c>
      <c r="T530" s="97" t="s">
        <v>93</v>
      </c>
    </row>
    <row r="531" spans="1:20" ht="15.75" thickBot="1" x14ac:dyDescent="0.3">
      <c r="A531" s="171">
        <v>526</v>
      </c>
      <c r="B531" s="23"/>
      <c r="C531" s="35" t="s">
        <v>1245</v>
      </c>
      <c r="D531" s="75" t="s">
        <v>1243</v>
      </c>
      <c r="E531" s="35" t="s">
        <v>172</v>
      </c>
      <c r="F531" s="117" t="s">
        <v>92</v>
      </c>
      <c r="G531" s="87">
        <v>50000</v>
      </c>
      <c r="H531" s="87">
        <v>1854</v>
      </c>
      <c r="I531" s="118">
        <v>25</v>
      </c>
      <c r="J531" s="87">
        <v>1435</v>
      </c>
      <c r="K531" s="118">
        <f t="shared" si="88"/>
        <v>3549.9999999999995</v>
      </c>
      <c r="L531" s="118">
        <f t="shared" si="89"/>
        <v>550</v>
      </c>
      <c r="M531" s="64">
        <v>1520</v>
      </c>
      <c r="N531" s="66">
        <f t="shared" si="90"/>
        <v>3545.0000000000005</v>
      </c>
      <c r="O531" s="67"/>
      <c r="P531" s="66">
        <f t="shared" si="91"/>
        <v>2955</v>
      </c>
      <c r="Q531" s="66">
        <f t="shared" si="81"/>
        <v>4834</v>
      </c>
      <c r="R531" s="66">
        <f t="shared" si="92"/>
        <v>7645</v>
      </c>
      <c r="S531" s="66">
        <f t="shared" si="93"/>
        <v>45166</v>
      </c>
      <c r="T531" s="97" t="s">
        <v>93</v>
      </c>
    </row>
    <row r="532" spans="1:20" ht="15.75" thickBot="1" x14ac:dyDescent="0.3">
      <c r="A532" s="171">
        <v>527</v>
      </c>
      <c r="B532" s="23"/>
      <c r="C532" s="35" t="s">
        <v>1246</v>
      </c>
      <c r="D532" s="75" t="s">
        <v>1243</v>
      </c>
      <c r="E532" s="35" t="s">
        <v>185</v>
      </c>
      <c r="F532" s="117" t="s">
        <v>92</v>
      </c>
      <c r="G532" s="87">
        <v>35000</v>
      </c>
      <c r="H532" s="85">
        <v>0</v>
      </c>
      <c r="I532" s="118">
        <v>25</v>
      </c>
      <c r="J532" s="87">
        <v>1004.5</v>
      </c>
      <c r="K532" s="118">
        <f t="shared" si="88"/>
        <v>2485</v>
      </c>
      <c r="L532" s="118">
        <f t="shared" si="89"/>
        <v>385.00000000000006</v>
      </c>
      <c r="M532" s="64">
        <v>1064</v>
      </c>
      <c r="N532" s="66">
        <f t="shared" si="90"/>
        <v>2481.5</v>
      </c>
      <c r="O532" s="67"/>
      <c r="P532" s="66">
        <f t="shared" si="91"/>
        <v>2068.5</v>
      </c>
      <c r="Q532" s="66">
        <f t="shared" si="81"/>
        <v>2093.5</v>
      </c>
      <c r="R532" s="66">
        <f t="shared" si="92"/>
        <v>5351.5</v>
      </c>
      <c r="S532" s="66">
        <f t="shared" si="93"/>
        <v>32906.5</v>
      </c>
      <c r="T532" s="97" t="s">
        <v>93</v>
      </c>
    </row>
    <row r="533" spans="1:20" ht="15.75" thickBot="1" x14ac:dyDescent="0.3">
      <c r="A533" s="171">
        <v>528</v>
      </c>
      <c r="B533" s="23"/>
      <c r="C533" s="35" t="s">
        <v>1247</v>
      </c>
      <c r="D533" s="75" t="s">
        <v>1243</v>
      </c>
      <c r="E533" s="35" t="s">
        <v>177</v>
      </c>
      <c r="F533" s="117" t="s">
        <v>92</v>
      </c>
      <c r="G533" s="87">
        <v>32000</v>
      </c>
      <c r="H533" s="85">
        <v>0</v>
      </c>
      <c r="I533" s="118">
        <v>25</v>
      </c>
      <c r="J533" s="85">
        <v>918.4</v>
      </c>
      <c r="K533" s="118">
        <f t="shared" si="88"/>
        <v>2272</v>
      </c>
      <c r="L533" s="118">
        <f t="shared" si="89"/>
        <v>352.00000000000006</v>
      </c>
      <c r="M533" s="65">
        <v>972.8</v>
      </c>
      <c r="N533" s="66">
        <f t="shared" si="90"/>
        <v>2268.8000000000002</v>
      </c>
      <c r="O533" s="67"/>
      <c r="P533" s="66">
        <f t="shared" si="91"/>
        <v>1891.1999999999998</v>
      </c>
      <c r="Q533" s="66">
        <f t="shared" si="81"/>
        <v>1916.1999999999998</v>
      </c>
      <c r="R533" s="66">
        <f t="shared" si="92"/>
        <v>4892.8</v>
      </c>
      <c r="S533" s="66">
        <f t="shared" si="93"/>
        <v>30083.8</v>
      </c>
      <c r="T533" s="97" t="s">
        <v>93</v>
      </c>
    </row>
    <row r="534" spans="1:20" ht="15.75" thickBot="1" x14ac:dyDescent="0.3">
      <c r="A534" s="171">
        <v>529</v>
      </c>
      <c r="B534" s="23"/>
      <c r="C534" s="35" t="s">
        <v>1248</v>
      </c>
      <c r="D534" s="75" t="s">
        <v>1243</v>
      </c>
      <c r="E534" s="35" t="s">
        <v>331</v>
      </c>
      <c r="F534" s="117" t="s">
        <v>92</v>
      </c>
      <c r="G534" s="87">
        <v>42000</v>
      </c>
      <c r="H534" s="85">
        <v>367.88</v>
      </c>
      <c r="I534" s="118">
        <v>25</v>
      </c>
      <c r="J534" s="87">
        <v>1205.4000000000001</v>
      </c>
      <c r="K534" s="118">
        <f t="shared" si="88"/>
        <v>2981.9999999999995</v>
      </c>
      <c r="L534" s="118">
        <f t="shared" si="89"/>
        <v>462.00000000000006</v>
      </c>
      <c r="M534" s="64">
        <v>1276.8</v>
      </c>
      <c r="N534" s="66">
        <f t="shared" si="90"/>
        <v>2977.8</v>
      </c>
      <c r="O534" s="67"/>
      <c r="P534" s="66">
        <f t="shared" si="91"/>
        <v>2482.1999999999998</v>
      </c>
      <c r="Q534" s="66">
        <f t="shared" ref="Q534:Q554" si="94">+H534+I534+J534+M534+O534</f>
        <v>2875.08</v>
      </c>
      <c r="R534" s="66">
        <f t="shared" si="92"/>
        <v>6421.7999999999993</v>
      </c>
      <c r="S534" s="66">
        <f t="shared" si="93"/>
        <v>39124.92</v>
      </c>
      <c r="T534" s="97" t="s">
        <v>93</v>
      </c>
    </row>
    <row r="535" spans="1:20" ht="15.75" thickBot="1" x14ac:dyDescent="0.3">
      <c r="A535" s="171">
        <v>530</v>
      </c>
      <c r="B535" s="23"/>
      <c r="C535" s="35" t="s">
        <v>1249</v>
      </c>
      <c r="D535" s="75" t="s">
        <v>1243</v>
      </c>
      <c r="E535" s="35" t="s">
        <v>331</v>
      </c>
      <c r="F535" s="117" t="s">
        <v>92</v>
      </c>
      <c r="G535" s="87">
        <v>42000</v>
      </c>
      <c r="H535" s="85">
        <v>724.92</v>
      </c>
      <c r="I535" s="118">
        <v>25</v>
      </c>
      <c r="J535" s="87">
        <v>1205.4000000000001</v>
      </c>
      <c r="K535" s="118">
        <f t="shared" si="88"/>
        <v>2981.9999999999995</v>
      </c>
      <c r="L535" s="118">
        <f t="shared" si="89"/>
        <v>462.00000000000006</v>
      </c>
      <c r="M535" s="64">
        <v>1276.8</v>
      </c>
      <c r="N535" s="66">
        <f t="shared" si="90"/>
        <v>2977.8</v>
      </c>
      <c r="O535" s="67"/>
      <c r="P535" s="66">
        <f t="shared" si="91"/>
        <v>2482.1999999999998</v>
      </c>
      <c r="Q535" s="66">
        <f t="shared" si="94"/>
        <v>3232.12</v>
      </c>
      <c r="R535" s="66">
        <f t="shared" si="92"/>
        <v>6421.7999999999993</v>
      </c>
      <c r="S535" s="66">
        <f t="shared" si="93"/>
        <v>38767.879999999997</v>
      </c>
      <c r="T535" s="97" t="s">
        <v>93</v>
      </c>
    </row>
    <row r="536" spans="1:20" ht="15.75" thickBot="1" x14ac:dyDescent="0.3">
      <c r="A536" s="171">
        <v>531</v>
      </c>
      <c r="B536" s="23"/>
      <c r="C536" s="35" t="s">
        <v>1250</v>
      </c>
      <c r="D536" s="75" t="s">
        <v>1243</v>
      </c>
      <c r="E536" s="35" t="s">
        <v>172</v>
      </c>
      <c r="F536" s="117" t="s">
        <v>92</v>
      </c>
      <c r="G536" s="87">
        <v>50000</v>
      </c>
      <c r="H536" s="87">
        <v>1854</v>
      </c>
      <c r="I536" s="118">
        <v>25</v>
      </c>
      <c r="J536" s="87">
        <v>1435</v>
      </c>
      <c r="K536" s="118">
        <f t="shared" si="88"/>
        <v>3549.9999999999995</v>
      </c>
      <c r="L536" s="118">
        <f t="shared" si="89"/>
        <v>550</v>
      </c>
      <c r="M536" s="64">
        <v>1520</v>
      </c>
      <c r="N536" s="66">
        <f t="shared" si="90"/>
        <v>3545.0000000000005</v>
      </c>
      <c r="O536" s="67"/>
      <c r="P536" s="66">
        <f t="shared" si="91"/>
        <v>2955</v>
      </c>
      <c r="Q536" s="66">
        <f t="shared" si="94"/>
        <v>4834</v>
      </c>
      <c r="R536" s="66">
        <f t="shared" si="92"/>
        <v>7645</v>
      </c>
      <c r="S536" s="66">
        <f t="shared" si="93"/>
        <v>45166</v>
      </c>
      <c r="T536" s="97" t="s">
        <v>93</v>
      </c>
    </row>
    <row r="537" spans="1:20" ht="15.75" thickBot="1" x14ac:dyDescent="0.3">
      <c r="A537" s="171">
        <v>532</v>
      </c>
      <c r="B537" s="23"/>
      <c r="C537" s="35" t="s">
        <v>1251</v>
      </c>
      <c r="D537" s="75" t="s">
        <v>1243</v>
      </c>
      <c r="E537" s="35" t="s">
        <v>200</v>
      </c>
      <c r="F537" s="117" t="s">
        <v>92</v>
      </c>
      <c r="G537" s="87">
        <v>40000</v>
      </c>
      <c r="H537" s="85">
        <v>264.13</v>
      </c>
      <c r="I537" s="118">
        <v>25</v>
      </c>
      <c r="J537" s="87">
        <v>1148</v>
      </c>
      <c r="K537" s="118">
        <f t="shared" si="88"/>
        <v>2839.9999999999995</v>
      </c>
      <c r="L537" s="118">
        <f t="shared" si="89"/>
        <v>440.00000000000006</v>
      </c>
      <c r="M537" s="64">
        <v>1216</v>
      </c>
      <c r="N537" s="66">
        <f t="shared" si="90"/>
        <v>2836</v>
      </c>
      <c r="O537" s="67"/>
      <c r="P537" s="66">
        <f t="shared" si="91"/>
        <v>2364</v>
      </c>
      <c r="Q537" s="66">
        <f t="shared" si="94"/>
        <v>2653.13</v>
      </c>
      <c r="R537" s="66">
        <f t="shared" si="92"/>
        <v>6116</v>
      </c>
      <c r="S537" s="66">
        <f t="shared" si="93"/>
        <v>37346.870000000003</v>
      </c>
      <c r="T537" s="97" t="s">
        <v>93</v>
      </c>
    </row>
    <row r="538" spans="1:20" ht="15.75" thickBot="1" x14ac:dyDescent="0.3">
      <c r="A538" s="171">
        <v>533</v>
      </c>
      <c r="B538" s="23"/>
      <c r="C538" s="35" t="s">
        <v>1252</v>
      </c>
      <c r="D538" s="75" t="s">
        <v>1243</v>
      </c>
      <c r="E538" s="35" t="s">
        <v>331</v>
      </c>
      <c r="F538" s="117" t="s">
        <v>92</v>
      </c>
      <c r="G538" s="87">
        <v>60000</v>
      </c>
      <c r="H538" s="87">
        <v>3248.65</v>
      </c>
      <c r="I538" s="118">
        <v>25</v>
      </c>
      <c r="J538" s="87">
        <v>1722</v>
      </c>
      <c r="K538" s="118">
        <f t="shared" si="88"/>
        <v>4260</v>
      </c>
      <c r="L538" s="118">
        <f t="shared" si="89"/>
        <v>660.00000000000011</v>
      </c>
      <c r="M538" s="64">
        <v>1824</v>
      </c>
      <c r="N538" s="66">
        <f t="shared" si="90"/>
        <v>4254</v>
      </c>
      <c r="O538" s="67"/>
      <c r="P538" s="66">
        <f t="shared" si="91"/>
        <v>3546</v>
      </c>
      <c r="Q538" s="66">
        <f t="shared" si="94"/>
        <v>6819.65</v>
      </c>
      <c r="R538" s="66">
        <f t="shared" si="92"/>
        <v>9174</v>
      </c>
      <c r="S538" s="66">
        <f t="shared" si="93"/>
        <v>53180.35</v>
      </c>
      <c r="T538" s="97" t="s">
        <v>93</v>
      </c>
    </row>
    <row r="539" spans="1:20" ht="15.75" thickBot="1" x14ac:dyDescent="0.3">
      <c r="A539" s="171">
        <v>534</v>
      </c>
      <c r="B539" s="23"/>
      <c r="C539" s="35" t="s">
        <v>1253</v>
      </c>
      <c r="D539" s="75" t="s">
        <v>1243</v>
      </c>
      <c r="E539" s="35" t="s">
        <v>233</v>
      </c>
      <c r="F539" s="117" t="s">
        <v>92</v>
      </c>
      <c r="G539" s="87">
        <v>110000</v>
      </c>
      <c r="H539" s="87">
        <v>14160.09</v>
      </c>
      <c r="I539" s="118">
        <v>25</v>
      </c>
      <c r="J539" s="87">
        <v>3157</v>
      </c>
      <c r="K539" s="118">
        <f t="shared" si="88"/>
        <v>7809.9999999999991</v>
      </c>
      <c r="L539" s="118">
        <f t="shared" si="89"/>
        <v>1210.0000000000002</v>
      </c>
      <c r="M539" s="64">
        <v>3344</v>
      </c>
      <c r="N539" s="66">
        <f t="shared" si="90"/>
        <v>7799.0000000000009</v>
      </c>
      <c r="O539" s="67"/>
      <c r="P539" s="66">
        <f t="shared" si="91"/>
        <v>6501</v>
      </c>
      <c r="Q539" s="66">
        <f t="shared" si="94"/>
        <v>20686.09</v>
      </c>
      <c r="R539" s="66">
        <f t="shared" si="92"/>
        <v>16819</v>
      </c>
      <c r="S539" s="66">
        <f t="shared" si="93"/>
        <v>89313.91</v>
      </c>
      <c r="T539" s="97" t="s">
        <v>93</v>
      </c>
    </row>
    <row r="540" spans="1:20" ht="15.75" thickBot="1" x14ac:dyDescent="0.3">
      <c r="A540" s="171">
        <v>535</v>
      </c>
      <c r="B540" s="23"/>
      <c r="C540" s="35" t="s">
        <v>1254</v>
      </c>
      <c r="D540" s="75" t="s">
        <v>1243</v>
      </c>
      <c r="E540" s="35" t="s">
        <v>84</v>
      </c>
      <c r="F540" s="117" t="s">
        <v>92</v>
      </c>
      <c r="G540" s="87">
        <v>20900</v>
      </c>
      <c r="H540" s="85">
        <v>0</v>
      </c>
      <c r="I540" s="118">
        <v>25</v>
      </c>
      <c r="J540" s="85">
        <v>599.83000000000004</v>
      </c>
      <c r="K540" s="118">
        <f t="shared" si="88"/>
        <v>1483.8999999999999</v>
      </c>
      <c r="L540" s="118">
        <f t="shared" si="89"/>
        <v>229.90000000000003</v>
      </c>
      <c r="M540" s="65">
        <v>635.36</v>
      </c>
      <c r="N540" s="66">
        <f t="shared" si="90"/>
        <v>1481.8100000000002</v>
      </c>
      <c r="O540" s="67"/>
      <c r="P540" s="66">
        <f t="shared" si="91"/>
        <v>1235.19</v>
      </c>
      <c r="Q540" s="66">
        <f t="shared" si="94"/>
        <v>1260.19</v>
      </c>
      <c r="R540" s="66">
        <f t="shared" si="92"/>
        <v>3195.61</v>
      </c>
      <c r="S540" s="66">
        <f t="shared" si="93"/>
        <v>19639.810000000001</v>
      </c>
      <c r="T540" s="97" t="s">
        <v>93</v>
      </c>
    </row>
    <row r="541" spans="1:20" ht="15.75" thickBot="1" x14ac:dyDescent="0.3">
      <c r="A541" s="171">
        <v>536</v>
      </c>
      <c r="B541" s="23"/>
      <c r="C541" s="35" t="s">
        <v>1255</v>
      </c>
      <c r="D541" s="75" t="s">
        <v>1243</v>
      </c>
      <c r="E541" s="35" t="s">
        <v>129</v>
      </c>
      <c r="F541" s="117" t="s">
        <v>92</v>
      </c>
      <c r="G541" s="87">
        <v>25000</v>
      </c>
      <c r="H541" s="85">
        <v>0</v>
      </c>
      <c r="I541" s="118">
        <v>25</v>
      </c>
      <c r="J541" s="85">
        <v>717.5</v>
      </c>
      <c r="K541" s="118">
        <f t="shared" si="88"/>
        <v>1774.9999999999998</v>
      </c>
      <c r="L541" s="118">
        <f t="shared" si="89"/>
        <v>275</v>
      </c>
      <c r="M541" s="65">
        <v>760</v>
      </c>
      <c r="N541" s="66">
        <f t="shared" si="90"/>
        <v>1772.5000000000002</v>
      </c>
      <c r="O541" s="67"/>
      <c r="P541" s="66">
        <f t="shared" si="91"/>
        <v>1477.5</v>
      </c>
      <c r="Q541" s="66">
        <f t="shared" si="94"/>
        <v>1502.5</v>
      </c>
      <c r="R541" s="66">
        <f t="shared" si="92"/>
        <v>3822.5</v>
      </c>
      <c r="S541" s="66">
        <f t="shared" si="93"/>
        <v>23497.5</v>
      </c>
      <c r="T541" s="97" t="s">
        <v>93</v>
      </c>
    </row>
    <row r="542" spans="1:20" ht="15.75" thickBot="1" x14ac:dyDescent="0.3">
      <c r="A542" s="171">
        <v>537</v>
      </c>
      <c r="B542" s="23"/>
      <c r="C542" s="35" t="s">
        <v>1256</v>
      </c>
      <c r="D542" s="75" t="s">
        <v>1243</v>
      </c>
      <c r="E542" s="35" t="s">
        <v>200</v>
      </c>
      <c r="F542" s="117" t="s">
        <v>92</v>
      </c>
      <c r="G542" s="87">
        <v>46750</v>
      </c>
      <c r="H542" s="87">
        <v>1395.31</v>
      </c>
      <c r="I542" s="118">
        <v>25</v>
      </c>
      <c r="J542" s="87">
        <v>1341.73</v>
      </c>
      <c r="K542" s="118">
        <f t="shared" si="88"/>
        <v>3319.2499999999995</v>
      </c>
      <c r="L542" s="118">
        <f t="shared" si="89"/>
        <v>514.25</v>
      </c>
      <c r="M542" s="64">
        <v>1421.2</v>
      </c>
      <c r="N542" s="66">
        <f t="shared" si="90"/>
        <v>3314.5750000000003</v>
      </c>
      <c r="O542" s="67"/>
      <c r="P542" s="66">
        <f t="shared" si="91"/>
        <v>2762.9300000000003</v>
      </c>
      <c r="Q542" s="66">
        <f t="shared" si="94"/>
        <v>4183.24</v>
      </c>
      <c r="R542" s="66">
        <f t="shared" si="92"/>
        <v>7148.0749999999998</v>
      </c>
      <c r="S542" s="66">
        <f t="shared" si="93"/>
        <v>42566.76</v>
      </c>
      <c r="T542" s="97" t="s">
        <v>93</v>
      </c>
    </row>
    <row r="543" spans="1:20" ht="15.75" thickBot="1" x14ac:dyDescent="0.3">
      <c r="A543" s="171">
        <v>538</v>
      </c>
      <c r="B543" s="23"/>
      <c r="C543" s="35" t="s">
        <v>1257</v>
      </c>
      <c r="D543" s="75" t="s">
        <v>1243</v>
      </c>
      <c r="E543" s="35" t="s">
        <v>1272</v>
      </c>
      <c r="F543" s="117" t="s">
        <v>92</v>
      </c>
      <c r="G543" s="87">
        <v>29000</v>
      </c>
      <c r="H543" s="85">
        <v>0</v>
      </c>
      <c r="I543" s="118">
        <v>25</v>
      </c>
      <c r="J543" s="85">
        <v>832.3</v>
      </c>
      <c r="K543" s="118">
        <f t="shared" si="88"/>
        <v>2059</v>
      </c>
      <c r="L543" s="118">
        <f t="shared" si="89"/>
        <v>319.00000000000006</v>
      </c>
      <c r="M543" s="65">
        <v>881.6</v>
      </c>
      <c r="N543" s="66">
        <f t="shared" si="90"/>
        <v>2056.1</v>
      </c>
      <c r="O543" s="67"/>
      <c r="P543" s="66">
        <f t="shared" si="91"/>
        <v>1713.9</v>
      </c>
      <c r="Q543" s="66">
        <f t="shared" si="94"/>
        <v>1738.9</v>
      </c>
      <c r="R543" s="66">
        <f t="shared" si="92"/>
        <v>4434.1000000000004</v>
      </c>
      <c r="S543" s="66">
        <f t="shared" si="93"/>
        <v>27261.1</v>
      </c>
      <c r="T543" s="97" t="s">
        <v>93</v>
      </c>
    </row>
    <row r="544" spans="1:20" ht="15.75" thickBot="1" x14ac:dyDescent="0.3">
      <c r="A544" s="171">
        <v>539</v>
      </c>
      <c r="B544" s="116"/>
      <c r="C544" s="35" t="s">
        <v>1274</v>
      </c>
      <c r="D544" s="35" t="s">
        <v>255</v>
      </c>
      <c r="E544" s="35" t="s">
        <v>1279</v>
      </c>
      <c r="F544" s="117" t="s">
        <v>92</v>
      </c>
      <c r="G544" s="87">
        <v>68000</v>
      </c>
      <c r="H544" s="87">
        <v>4992.12</v>
      </c>
      <c r="I544" s="118">
        <v>25</v>
      </c>
      <c r="J544" s="87">
        <v>1951.6</v>
      </c>
      <c r="K544" s="118">
        <f t="shared" si="88"/>
        <v>4828</v>
      </c>
      <c r="L544" s="118">
        <f t="shared" si="89"/>
        <v>748.00000000000011</v>
      </c>
      <c r="M544" s="87">
        <v>2067.1999999999998</v>
      </c>
      <c r="N544" s="118">
        <f t="shared" si="90"/>
        <v>4821.2000000000007</v>
      </c>
      <c r="O544" s="67"/>
      <c r="P544" s="118">
        <f t="shared" si="91"/>
        <v>4018.7999999999997</v>
      </c>
      <c r="Q544" s="66">
        <f t="shared" si="94"/>
        <v>9035.9199999999983</v>
      </c>
      <c r="R544" s="118">
        <f t="shared" si="92"/>
        <v>10397.200000000001</v>
      </c>
      <c r="S544" s="118">
        <f t="shared" si="93"/>
        <v>58964.08</v>
      </c>
      <c r="T544" s="174" t="s">
        <v>93</v>
      </c>
    </row>
    <row r="545" spans="1:20" ht="15.75" thickBot="1" x14ac:dyDescent="0.3">
      <c r="A545" s="171">
        <v>540</v>
      </c>
      <c r="B545" s="116"/>
      <c r="C545" s="35" t="s">
        <v>1275</v>
      </c>
      <c r="D545" s="35" t="s">
        <v>255</v>
      </c>
      <c r="E545" s="35" t="s">
        <v>1280</v>
      </c>
      <c r="F545" s="117" t="s">
        <v>92</v>
      </c>
      <c r="G545" s="87">
        <v>27300</v>
      </c>
      <c r="H545" s="85">
        <v>0</v>
      </c>
      <c r="I545" s="118">
        <v>25</v>
      </c>
      <c r="J545" s="85">
        <v>783.51</v>
      </c>
      <c r="K545" s="118">
        <f t="shared" si="88"/>
        <v>1938.2999999999997</v>
      </c>
      <c r="L545" s="118">
        <f t="shared" si="89"/>
        <v>300.3</v>
      </c>
      <c r="M545" s="85">
        <v>829.92</v>
      </c>
      <c r="N545" s="118">
        <f t="shared" si="90"/>
        <v>1935.5700000000002</v>
      </c>
      <c r="O545" s="67"/>
      <c r="P545" s="118">
        <f t="shared" si="91"/>
        <v>1613.4299999999998</v>
      </c>
      <c r="Q545" s="66">
        <f t="shared" si="94"/>
        <v>1638.4299999999998</v>
      </c>
      <c r="R545" s="118">
        <f t="shared" si="92"/>
        <v>4174.17</v>
      </c>
      <c r="S545" s="118">
        <f t="shared" si="93"/>
        <v>25661.57</v>
      </c>
      <c r="T545" s="174" t="s">
        <v>93</v>
      </c>
    </row>
    <row r="546" spans="1:20" ht="15.75" thickBot="1" x14ac:dyDescent="0.3">
      <c r="A546" s="171">
        <v>541</v>
      </c>
      <c r="B546" s="116"/>
      <c r="C546" s="35" t="s">
        <v>1276</v>
      </c>
      <c r="D546" s="35" t="s">
        <v>255</v>
      </c>
      <c r="E546" s="35" t="s">
        <v>234</v>
      </c>
      <c r="F546" s="117" t="s">
        <v>92</v>
      </c>
      <c r="G546" s="87">
        <v>25000</v>
      </c>
      <c r="H546" s="85">
        <v>0</v>
      </c>
      <c r="I546" s="118">
        <v>25</v>
      </c>
      <c r="J546" s="85">
        <v>717.5</v>
      </c>
      <c r="K546" s="118">
        <f t="shared" si="88"/>
        <v>1774.9999999999998</v>
      </c>
      <c r="L546" s="118">
        <f t="shared" si="89"/>
        <v>275</v>
      </c>
      <c r="M546" s="85">
        <v>760</v>
      </c>
      <c r="N546" s="118">
        <f t="shared" si="90"/>
        <v>1772.5000000000002</v>
      </c>
      <c r="O546" s="67"/>
      <c r="P546" s="118">
        <f t="shared" si="91"/>
        <v>1477.5</v>
      </c>
      <c r="Q546" s="66">
        <f t="shared" si="94"/>
        <v>1502.5</v>
      </c>
      <c r="R546" s="118">
        <f t="shared" si="92"/>
        <v>3822.5</v>
      </c>
      <c r="S546" s="118">
        <f t="shared" si="93"/>
        <v>23497.5</v>
      </c>
      <c r="T546" s="174" t="s">
        <v>93</v>
      </c>
    </row>
    <row r="547" spans="1:20" ht="15.75" thickBot="1" x14ac:dyDescent="0.3">
      <c r="A547" s="171">
        <v>542</v>
      </c>
      <c r="B547" s="116"/>
      <c r="C547" s="35" t="s">
        <v>1277</v>
      </c>
      <c r="D547" s="35" t="s">
        <v>255</v>
      </c>
      <c r="E547" s="35" t="s">
        <v>185</v>
      </c>
      <c r="F547" s="117" t="s">
        <v>92</v>
      </c>
      <c r="G547" s="87">
        <v>22050</v>
      </c>
      <c r="H547" s="85">
        <v>0</v>
      </c>
      <c r="I547" s="118">
        <v>25</v>
      </c>
      <c r="J547" s="85">
        <v>632.84</v>
      </c>
      <c r="K547" s="118">
        <f t="shared" si="88"/>
        <v>1565.55</v>
      </c>
      <c r="L547" s="118">
        <f t="shared" si="89"/>
        <v>242.55</v>
      </c>
      <c r="M547" s="85">
        <v>670.32</v>
      </c>
      <c r="N547" s="118">
        <f t="shared" si="90"/>
        <v>1563.345</v>
      </c>
      <c r="O547" s="67"/>
      <c r="P547" s="118">
        <f t="shared" si="91"/>
        <v>1303.1600000000001</v>
      </c>
      <c r="Q547" s="66">
        <f t="shared" si="94"/>
        <v>1328.16</v>
      </c>
      <c r="R547" s="118">
        <f t="shared" si="92"/>
        <v>3371.4449999999997</v>
      </c>
      <c r="S547" s="118">
        <f t="shared" si="93"/>
        <v>20721.84</v>
      </c>
      <c r="T547" s="174" t="s">
        <v>93</v>
      </c>
    </row>
    <row r="548" spans="1:20" ht="15.75" thickBot="1" x14ac:dyDescent="0.3">
      <c r="A548" s="171">
        <v>543</v>
      </c>
      <c r="B548" s="116"/>
      <c r="C548" s="35" t="s">
        <v>1278</v>
      </c>
      <c r="D548" s="35" t="s">
        <v>255</v>
      </c>
      <c r="E548" s="35" t="s">
        <v>84</v>
      </c>
      <c r="F548" s="117" t="s">
        <v>92</v>
      </c>
      <c r="G548" s="87">
        <v>27300</v>
      </c>
      <c r="H548" s="85">
        <v>0</v>
      </c>
      <c r="I548" s="118">
        <v>25</v>
      </c>
      <c r="J548" s="85">
        <v>783.51</v>
      </c>
      <c r="K548" s="118">
        <f t="shared" si="88"/>
        <v>1938.2999999999997</v>
      </c>
      <c r="L548" s="118">
        <f t="shared" si="89"/>
        <v>300.3</v>
      </c>
      <c r="M548" s="85">
        <v>829.92</v>
      </c>
      <c r="N548" s="118">
        <f t="shared" si="90"/>
        <v>1935.5700000000002</v>
      </c>
      <c r="O548" s="67"/>
      <c r="P548" s="118">
        <f t="shared" si="91"/>
        <v>1613.4299999999998</v>
      </c>
      <c r="Q548" s="66">
        <f t="shared" si="94"/>
        <v>1638.4299999999998</v>
      </c>
      <c r="R548" s="118">
        <f t="shared" si="92"/>
        <v>4174.17</v>
      </c>
      <c r="S548" s="118">
        <f t="shared" si="93"/>
        <v>25661.57</v>
      </c>
      <c r="T548" s="174" t="s">
        <v>93</v>
      </c>
    </row>
    <row r="549" spans="1:20" ht="15.75" thickBot="1" x14ac:dyDescent="0.3">
      <c r="A549" s="171">
        <v>544</v>
      </c>
      <c r="B549" s="116"/>
      <c r="C549" s="35" t="s">
        <v>1281</v>
      </c>
      <c r="D549" s="35" t="s">
        <v>1285</v>
      </c>
      <c r="E549" s="35" t="s">
        <v>291</v>
      </c>
      <c r="F549" s="117" t="s">
        <v>92</v>
      </c>
      <c r="G549" s="87">
        <v>50000</v>
      </c>
      <c r="H549" s="87">
        <v>1675.48</v>
      </c>
      <c r="I549" s="118">
        <v>25</v>
      </c>
      <c r="J549" s="87">
        <v>1435</v>
      </c>
      <c r="K549" s="118">
        <f t="shared" si="88"/>
        <v>3549.9999999999995</v>
      </c>
      <c r="L549" s="118">
        <f t="shared" si="89"/>
        <v>550</v>
      </c>
      <c r="M549" s="87">
        <v>1520</v>
      </c>
      <c r="N549" s="118">
        <f t="shared" si="90"/>
        <v>3545.0000000000005</v>
      </c>
      <c r="O549" s="67"/>
      <c r="P549" s="118">
        <f t="shared" si="91"/>
        <v>2955</v>
      </c>
      <c r="Q549" s="66">
        <f t="shared" si="94"/>
        <v>4655.4799999999996</v>
      </c>
      <c r="R549" s="118">
        <f t="shared" si="92"/>
        <v>7645</v>
      </c>
      <c r="S549" s="118">
        <f t="shared" si="93"/>
        <v>45344.520000000004</v>
      </c>
      <c r="T549" s="174" t="s">
        <v>93</v>
      </c>
    </row>
    <row r="550" spans="1:20" ht="15.75" thickBot="1" x14ac:dyDescent="0.3">
      <c r="A550" s="171">
        <v>545</v>
      </c>
      <c r="B550" s="116"/>
      <c r="C550" s="35" t="s">
        <v>1282</v>
      </c>
      <c r="D550" s="35" t="s">
        <v>1285</v>
      </c>
      <c r="E550" s="35" t="s">
        <v>84</v>
      </c>
      <c r="F550" s="117" t="s">
        <v>92</v>
      </c>
      <c r="G550" s="87">
        <v>22000</v>
      </c>
      <c r="H550" s="85">
        <v>0</v>
      </c>
      <c r="I550" s="118">
        <v>25</v>
      </c>
      <c r="J550" s="85">
        <v>631.4</v>
      </c>
      <c r="K550" s="118">
        <f t="shared" si="88"/>
        <v>1561.9999999999998</v>
      </c>
      <c r="L550" s="118">
        <f t="shared" si="89"/>
        <v>242.00000000000003</v>
      </c>
      <c r="M550" s="85">
        <v>668.8</v>
      </c>
      <c r="N550" s="118">
        <f t="shared" si="90"/>
        <v>1559.8000000000002</v>
      </c>
      <c r="O550" s="67"/>
      <c r="P550" s="118">
        <f t="shared" si="91"/>
        <v>1300.1999999999998</v>
      </c>
      <c r="Q550" s="66">
        <f t="shared" si="94"/>
        <v>1325.1999999999998</v>
      </c>
      <c r="R550" s="118">
        <f t="shared" si="92"/>
        <v>3363.8</v>
      </c>
      <c r="S550" s="118">
        <f t="shared" si="93"/>
        <v>20674.8</v>
      </c>
      <c r="T550" s="174" t="s">
        <v>93</v>
      </c>
    </row>
    <row r="551" spans="1:20" ht="15.75" thickBot="1" x14ac:dyDescent="0.3">
      <c r="A551" s="171">
        <v>546</v>
      </c>
      <c r="B551" s="116"/>
      <c r="C551" s="35" t="s">
        <v>1283</v>
      </c>
      <c r="D551" s="35" t="s">
        <v>1285</v>
      </c>
      <c r="E551" s="35" t="s">
        <v>84</v>
      </c>
      <c r="F551" s="117" t="s">
        <v>92</v>
      </c>
      <c r="G551" s="87">
        <v>20900</v>
      </c>
      <c r="H551" s="85">
        <v>0</v>
      </c>
      <c r="I551" s="118">
        <v>25</v>
      </c>
      <c r="J551" s="85">
        <v>599.83000000000004</v>
      </c>
      <c r="K551" s="118">
        <f t="shared" si="88"/>
        <v>1483.8999999999999</v>
      </c>
      <c r="L551" s="118">
        <f t="shared" si="89"/>
        <v>229.90000000000003</v>
      </c>
      <c r="M551" s="85">
        <v>635.36</v>
      </c>
      <c r="N551" s="118">
        <f t="shared" si="90"/>
        <v>1481.8100000000002</v>
      </c>
      <c r="O551" s="67"/>
      <c r="P551" s="118">
        <f t="shared" si="91"/>
        <v>1235.19</v>
      </c>
      <c r="Q551" s="66">
        <f t="shared" si="94"/>
        <v>1260.19</v>
      </c>
      <c r="R551" s="118">
        <f t="shared" si="92"/>
        <v>3195.61</v>
      </c>
      <c r="S551" s="118">
        <f t="shared" si="93"/>
        <v>19639.810000000001</v>
      </c>
      <c r="T551" s="174" t="s">
        <v>93</v>
      </c>
    </row>
    <row r="552" spans="1:20" ht="15.75" thickBot="1" x14ac:dyDescent="0.3">
      <c r="A552" s="171">
        <v>547</v>
      </c>
      <c r="B552" s="116"/>
      <c r="C552" s="35" t="s">
        <v>1284</v>
      </c>
      <c r="D552" s="35" t="s">
        <v>1285</v>
      </c>
      <c r="E552" s="35" t="s">
        <v>277</v>
      </c>
      <c r="F552" s="117" t="s">
        <v>92</v>
      </c>
      <c r="G552" s="87">
        <v>40000</v>
      </c>
      <c r="H552" s="85">
        <v>264.13</v>
      </c>
      <c r="I552" s="118">
        <v>25</v>
      </c>
      <c r="J552" s="87">
        <v>1148</v>
      </c>
      <c r="K552" s="118">
        <f t="shared" si="88"/>
        <v>2839.9999999999995</v>
      </c>
      <c r="L552" s="118">
        <f t="shared" si="89"/>
        <v>440.00000000000006</v>
      </c>
      <c r="M552" s="87">
        <v>1216</v>
      </c>
      <c r="N552" s="118">
        <f t="shared" si="90"/>
        <v>2836</v>
      </c>
      <c r="O552" s="67"/>
      <c r="P552" s="118">
        <f t="shared" si="91"/>
        <v>2364</v>
      </c>
      <c r="Q552" s="66">
        <f t="shared" si="94"/>
        <v>2653.13</v>
      </c>
      <c r="R552" s="118">
        <f t="shared" si="92"/>
        <v>6116</v>
      </c>
      <c r="S552" s="118">
        <f t="shared" si="93"/>
        <v>37346.870000000003</v>
      </c>
      <c r="T552" s="174" t="s">
        <v>93</v>
      </c>
    </row>
    <row r="553" spans="1:20" ht="15.75" thickBot="1" x14ac:dyDescent="0.3">
      <c r="A553" s="171">
        <v>548</v>
      </c>
      <c r="B553" s="116"/>
      <c r="C553" s="35" t="s">
        <v>1350</v>
      </c>
      <c r="D553" s="35" t="s">
        <v>1285</v>
      </c>
      <c r="E553" s="35" t="s">
        <v>1351</v>
      </c>
      <c r="F553" s="117" t="s">
        <v>92</v>
      </c>
      <c r="G553" s="87">
        <v>46000</v>
      </c>
      <c r="H553" s="85">
        <v>1110.94</v>
      </c>
      <c r="I553" s="118">
        <v>25</v>
      </c>
      <c r="J553" s="87">
        <v>1320.2</v>
      </c>
      <c r="K553" s="118">
        <f t="shared" si="88"/>
        <v>3265.9999999999995</v>
      </c>
      <c r="L553" s="118">
        <f t="shared" si="89"/>
        <v>506.00000000000006</v>
      </c>
      <c r="M553" s="87">
        <v>1398.4</v>
      </c>
      <c r="N553" s="118">
        <f t="shared" si="90"/>
        <v>3261.4</v>
      </c>
      <c r="O553" s="67"/>
      <c r="P553" s="118">
        <f t="shared" si="91"/>
        <v>2718.6000000000004</v>
      </c>
      <c r="Q553" s="66">
        <f t="shared" si="94"/>
        <v>3854.5400000000004</v>
      </c>
      <c r="R553" s="118">
        <f t="shared" si="92"/>
        <v>7033.4</v>
      </c>
      <c r="S553" s="118">
        <f t="shared" si="93"/>
        <v>42145.46</v>
      </c>
      <c r="T553" s="174" t="s">
        <v>93</v>
      </c>
    </row>
    <row r="554" spans="1:20" ht="15.75" thickBot="1" x14ac:dyDescent="0.3">
      <c r="A554" s="166">
        <v>549</v>
      </c>
      <c r="B554" s="181"/>
      <c r="C554" s="79" t="s">
        <v>1287</v>
      </c>
      <c r="D554" s="79" t="s">
        <v>1286</v>
      </c>
      <c r="E554" s="79" t="s">
        <v>200</v>
      </c>
      <c r="F554" s="120" t="s">
        <v>92</v>
      </c>
      <c r="G554" s="111">
        <v>32000</v>
      </c>
      <c r="H554" s="95">
        <v>0</v>
      </c>
      <c r="I554" s="112">
        <v>25</v>
      </c>
      <c r="J554" s="95">
        <v>918.4</v>
      </c>
      <c r="K554" s="112">
        <f t="shared" si="88"/>
        <v>2272</v>
      </c>
      <c r="L554" s="112">
        <f t="shared" si="89"/>
        <v>352.00000000000006</v>
      </c>
      <c r="M554" s="95">
        <v>972.8</v>
      </c>
      <c r="N554" s="112">
        <f t="shared" si="90"/>
        <v>2268.8000000000002</v>
      </c>
      <c r="O554" s="71"/>
      <c r="P554" s="112">
        <f t="shared" si="91"/>
        <v>1891.1999999999998</v>
      </c>
      <c r="Q554" s="70">
        <f t="shared" si="94"/>
        <v>1916.1999999999998</v>
      </c>
      <c r="R554" s="112">
        <f t="shared" si="92"/>
        <v>4892.8</v>
      </c>
      <c r="S554" s="112">
        <f t="shared" si="93"/>
        <v>30083.8</v>
      </c>
      <c r="T554" s="125" t="s">
        <v>93</v>
      </c>
    </row>
    <row r="555" spans="1:20" x14ac:dyDescent="0.25">
      <c r="A555" s="142"/>
      <c r="G555" s="89">
        <f t="shared" ref="G555:S555" si="95">SUM(G6:G554)</f>
        <v>20953256.77</v>
      </c>
      <c r="H555" s="89">
        <f t="shared" si="95"/>
        <v>1037305.4999999993</v>
      </c>
      <c r="I555" s="89">
        <f t="shared" si="95"/>
        <v>13725</v>
      </c>
      <c r="J555" s="89">
        <f t="shared" si="95"/>
        <v>600630.91999999981</v>
      </c>
      <c r="K555" s="89">
        <f t="shared" si="95"/>
        <v>1487681.2306700016</v>
      </c>
      <c r="L555" s="89">
        <f t="shared" si="95"/>
        <v>230485.82446999973</v>
      </c>
      <c r="M555" s="89">
        <f t="shared" si="95"/>
        <v>614978.55999999947</v>
      </c>
      <c r="N555" s="89">
        <f t="shared" si="95"/>
        <v>1485585.9049930014</v>
      </c>
      <c r="O555" s="89">
        <f t="shared" si="95"/>
        <v>0</v>
      </c>
      <c r="P555" s="89">
        <f t="shared" si="95"/>
        <v>1215609.4800000002</v>
      </c>
      <c r="Q555" s="89">
        <f t="shared" si="95"/>
        <v>2266639.9799999995</v>
      </c>
      <c r="R555" s="89">
        <f t="shared" si="95"/>
        <v>3203752.9601330082</v>
      </c>
      <c r="S555" s="89">
        <f t="shared" si="95"/>
        <v>18686616.790000036</v>
      </c>
      <c r="T555" s="90"/>
    </row>
    <row r="557" spans="1:20" ht="45" customHeight="1" thickBot="1" x14ac:dyDescent="0.5">
      <c r="A557" s="222" t="s">
        <v>28</v>
      </c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</row>
    <row r="558" spans="1:20" x14ac:dyDescent="0.25">
      <c r="A558" s="10">
        <v>1</v>
      </c>
      <c r="B558" s="15"/>
      <c r="C558" s="35" t="s">
        <v>1096</v>
      </c>
      <c r="D558" s="75" t="s">
        <v>466</v>
      </c>
      <c r="E558" s="35" t="s">
        <v>248</v>
      </c>
      <c r="F558" s="117" t="s">
        <v>92</v>
      </c>
      <c r="G558" s="87">
        <v>50500</v>
      </c>
      <c r="H558" s="64">
        <v>1924.57</v>
      </c>
      <c r="I558" s="66">
        <v>25</v>
      </c>
      <c r="J558" s="64">
        <v>1449.35</v>
      </c>
      <c r="K558" s="66">
        <f t="shared" ref="K558:K587" si="96">+G558*7.1%</f>
        <v>3585.4999999999995</v>
      </c>
      <c r="L558" s="66">
        <f t="shared" ref="L558:L587" si="97">+G558*1.1%</f>
        <v>555.5</v>
      </c>
      <c r="M558" s="64">
        <v>1535.2</v>
      </c>
      <c r="N558" s="66">
        <f t="shared" ref="N558:N587" si="98">+G558*7.09%</f>
        <v>3580.4500000000003</v>
      </c>
      <c r="O558" s="67"/>
      <c r="P558" s="66">
        <f t="shared" ref="P558:P587" si="99">+J558+M558</f>
        <v>2984.55</v>
      </c>
      <c r="Q558" s="66">
        <f t="shared" ref="Q558:Q616" si="100">+H558+I558+J558+M558+O558</f>
        <v>4934.12</v>
      </c>
      <c r="R558" s="66">
        <f t="shared" ref="R558:R587" si="101">+K558+L558+N558</f>
        <v>7721.4500000000007</v>
      </c>
      <c r="S558" s="66">
        <f t="shared" ref="S558:S587" si="102">+G558-Q558</f>
        <v>45565.88</v>
      </c>
      <c r="T558" s="91" t="s">
        <v>93</v>
      </c>
    </row>
    <row r="559" spans="1:20" x14ac:dyDescent="0.25">
      <c r="A559" s="10">
        <v>2</v>
      </c>
      <c r="B559" s="15"/>
      <c r="C559" s="35" t="s">
        <v>1097</v>
      </c>
      <c r="D559" s="75" t="s">
        <v>466</v>
      </c>
      <c r="E559" s="35" t="s">
        <v>88</v>
      </c>
      <c r="F559" s="117" t="s">
        <v>92</v>
      </c>
      <c r="G559" s="87">
        <v>20900</v>
      </c>
      <c r="H559" s="65">
        <v>0</v>
      </c>
      <c r="I559" s="66">
        <v>25</v>
      </c>
      <c r="J559" s="65">
        <v>599.83000000000004</v>
      </c>
      <c r="K559" s="66">
        <f t="shared" si="96"/>
        <v>1483.8999999999999</v>
      </c>
      <c r="L559" s="66">
        <f t="shared" si="97"/>
        <v>229.90000000000003</v>
      </c>
      <c r="M559" s="65">
        <v>635.36</v>
      </c>
      <c r="N559" s="66">
        <f t="shared" si="98"/>
        <v>1481.8100000000002</v>
      </c>
      <c r="O559" s="67"/>
      <c r="P559" s="66">
        <f t="shared" si="99"/>
        <v>1235.19</v>
      </c>
      <c r="Q559" s="66">
        <f t="shared" si="100"/>
        <v>1260.19</v>
      </c>
      <c r="R559" s="66">
        <f t="shared" si="101"/>
        <v>3195.61</v>
      </c>
      <c r="S559" s="66">
        <f t="shared" si="102"/>
        <v>19639.810000000001</v>
      </c>
      <c r="T559" s="91" t="s">
        <v>93</v>
      </c>
    </row>
    <row r="560" spans="1:20" x14ac:dyDescent="0.25">
      <c r="A560" s="10">
        <v>3</v>
      </c>
      <c r="B560" s="15"/>
      <c r="C560" s="35" t="s">
        <v>1098</v>
      </c>
      <c r="D560" s="75" t="s">
        <v>466</v>
      </c>
      <c r="E560" s="35" t="s">
        <v>248</v>
      </c>
      <c r="F560" s="117" t="s">
        <v>92</v>
      </c>
      <c r="G560" s="87">
        <v>50500</v>
      </c>
      <c r="H560" s="64">
        <v>1924.57</v>
      </c>
      <c r="I560" s="66">
        <v>25</v>
      </c>
      <c r="J560" s="64">
        <v>1449.35</v>
      </c>
      <c r="K560" s="66">
        <f t="shared" si="96"/>
        <v>3585.4999999999995</v>
      </c>
      <c r="L560" s="66">
        <f t="shared" si="97"/>
        <v>555.5</v>
      </c>
      <c r="M560" s="64">
        <v>1535.2</v>
      </c>
      <c r="N560" s="66">
        <f t="shared" si="98"/>
        <v>3580.4500000000003</v>
      </c>
      <c r="O560" s="67"/>
      <c r="P560" s="66">
        <f t="shared" si="99"/>
        <v>2984.55</v>
      </c>
      <c r="Q560" s="66">
        <f t="shared" si="100"/>
        <v>4934.12</v>
      </c>
      <c r="R560" s="66">
        <f t="shared" si="101"/>
        <v>7721.4500000000007</v>
      </c>
      <c r="S560" s="66">
        <f t="shared" si="102"/>
        <v>45565.88</v>
      </c>
      <c r="T560" s="91" t="s">
        <v>93</v>
      </c>
    </row>
    <row r="561" spans="1:20" x14ac:dyDescent="0.25">
      <c r="A561" s="10">
        <v>4</v>
      </c>
      <c r="B561" s="15"/>
      <c r="C561" s="35" t="s">
        <v>1099</v>
      </c>
      <c r="D561" s="75" t="s">
        <v>466</v>
      </c>
      <c r="E561" s="35" t="s">
        <v>417</v>
      </c>
      <c r="F561" s="117" t="s">
        <v>92</v>
      </c>
      <c r="G561" s="87">
        <v>26250</v>
      </c>
      <c r="H561" s="65">
        <v>0</v>
      </c>
      <c r="I561" s="66">
        <v>25</v>
      </c>
      <c r="J561" s="65">
        <v>753.38</v>
      </c>
      <c r="K561" s="66">
        <f t="shared" si="96"/>
        <v>1863.7499999999998</v>
      </c>
      <c r="L561" s="66">
        <f t="shared" si="97"/>
        <v>288.75000000000006</v>
      </c>
      <c r="M561" s="65">
        <v>798</v>
      </c>
      <c r="N561" s="66">
        <f t="shared" si="98"/>
        <v>1861.1250000000002</v>
      </c>
      <c r="O561" s="67"/>
      <c r="P561" s="66">
        <f t="shared" si="99"/>
        <v>1551.38</v>
      </c>
      <c r="Q561" s="66">
        <f t="shared" si="100"/>
        <v>1576.38</v>
      </c>
      <c r="R561" s="66">
        <f t="shared" si="101"/>
        <v>4013.625</v>
      </c>
      <c r="S561" s="66">
        <f t="shared" si="102"/>
        <v>24673.62</v>
      </c>
      <c r="T561" s="91" t="s">
        <v>93</v>
      </c>
    </row>
    <row r="562" spans="1:20" x14ac:dyDescent="0.25">
      <c r="A562" s="10">
        <v>5</v>
      </c>
      <c r="B562" s="15"/>
      <c r="C562" s="35" t="s">
        <v>1100</v>
      </c>
      <c r="D562" s="75" t="s">
        <v>466</v>
      </c>
      <c r="E562" s="35" t="s">
        <v>333</v>
      </c>
      <c r="F562" s="117" t="s">
        <v>92</v>
      </c>
      <c r="G562" s="87">
        <v>12650</v>
      </c>
      <c r="H562" s="65">
        <v>0</v>
      </c>
      <c r="I562" s="66">
        <v>25</v>
      </c>
      <c r="J562" s="65">
        <v>363.06</v>
      </c>
      <c r="K562" s="66">
        <f t="shared" si="96"/>
        <v>898.14999999999986</v>
      </c>
      <c r="L562" s="66">
        <f t="shared" si="97"/>
        <v>139.15</v>
      </c>
      <c r="M562" s="65">
        <v>384.56</v>
      </c>
      <c r="N562" s="66">
        <f t="shared" si="98"/>
        <v>896.8850000000001</v>
      </c>
      <c r="O562" s="67"/>
      <c r="P562" s="66">
        <f t="shared" si="99"/>
        <v>747.62</v>
      </c>
      <c r="Q562" s="66">
        <f t="shared" si="100"/>
        <v>772.62</v>
      </c>
      <c r="R562" s="66">
        <f t="shared" si="101"/>
        <v>1934.1849999999999</v>
      </c>
      <c r="S562" s="66">
        <f t="shared" si="102"/>
        <v>11877.38</v>
      </c>
      <c r="T562" s="91" t="s">
        <v>93</v>
      </c>
    </row>
    <row r="563" spans="1:20" x14ac:dyDescent="0.25">
      <c r="A563" s="10">
        <v>6</v>
      </c>
      <c r="B563" s="15"/>
      <c r="C563" s="35" t="s">
        <v>1101</v>
      </c>
      <c r="D563" s="75" t="s">
        <v>466</v>
      </c>
      <c r="E563" s="35" t="s">
        <v>248</v>
      </c>
      <c r="F563" s="117" t="s">
        <v>92</v>
      </c>
      <c r="G563" s="87">
        <v>50500</v>
      </c>
      <c r="H563" s="64">
        <v>1567.53</v>
      </c>
      <c r="I563" s="66">
        <v>25</v>
      </c>
      <c r="J563" s="64">
        <v>1449.35</v>
      </c>
      <c r="K563" s="66">
        <f t="shared" si="96"/>
        <v>3585.4999999999995</v>
      </c>
      <c r="L563" s="66">
        <f t="shared" si="97"/>
        <v>555.5</v>
      </c>
      <c r="M563" s="64">
        <v>1535.2</v>
      </c>
      <c r="N563" s="66">
        <f t="shared" si="98"/>
        <v>3580.4500000000003</v>
      </c>
      <c r="O563" s="67"/>
      <c r="P563" s="66">
        <f t="shared" si="99"/>
        <v>2984.55</v>
      </c>
      <c r="Q563" s="66">
        <f t="shared" si="100"/>
        <v>4577.08</v>
      </c>
      <c r="R563" s="66">
        <f t="shared" si="101"/>
        <v>7721.4500000000007</v>
      </c>
      <c r="S563" s="66">
        <f t="shared" si="102"/>
        <v>45922.92</v>
      </c>
      <c r="T563" s="91" t="s">
        <v>93</v>
      </c>
    </row>
    <row r="564" spans="1:20" x14ac:dyDescent="0.25">
      <c r="A564" s="10">
        <v>7</v>
      </c>
      <c r="B564" s="15"/>
      <c r="C564" s="35" t="s">
        <v>1102</v>
      </c>
      <c r="D564" s="75" t="s">
        <v>466</v>
      </c>
      <c r="E564" s="35" t="s">
        <v>1266</v>
      </c>
      <c r="F564" s="117" t="s">
        <v>92</v>
      </c>
      <c r="G564" s="87">
        <v>52500</v>
      </c>
      <c r="H564" s="64">
        <v>2028.32</v>
      </c>
      <c r="I564" s="66">
        <v>25</v>
      </c>
      <c r="J564" s="64">
        <v>1506.75</v>
      </c>
      <c r="K564" s="66">
        <f t="shared" si="96"/>
        <v>3727.4999999999995</v>
      </c>
      <c r="L564" s="66">
        <f t="shared" si="97"/>
        <v>577.50000000000011</v>
      </c>
      <c r="M564" s="64">
        <v>1596</v>
      </c>
      <c r="N564" s="66">
        <f t="shared" si="98"/>
        <v>3722.2500000000005</v>
      </c>
      <c r="O564" s="67"/>
      <c r="P564" s="66">
        <f t="shared" si="99"/>
        <v>3102.75</v>
      </c>
      <c r="Q564" s="66">
        <f t="shared" si="100"/>
        <v>5156.07</v>
      </c>
      <c r="R564" s="66">
        <f t="shared" si="101"/>
        <v>8027.25</v>
      </c>
      <c r="S564" s="66">
        <f t="shared" si="102"/>
        <v>47343.93</v>
      </c>
      <c r="T564" s="91" t="s">
        <v>93</v>
      </c>
    </row>
    <row r="565" spans="1:20" x14ac:dyDescent="0.25">
      <c r="A565" s="10">
        <v>8</v>
      </c>
      <c r="B565" s="15"/>
      <c r="C565" s="35" t="s">
        <v>1103</v>
      </c>
      <c r="D565" s="75" t="s">
        <v>466</v>
      </c>
      <c r="E565" s="35" t="s">
        <v>248</v>
      </c>
      <c r="F565" s="117" t="s">
        <v>92</v>
      </c>
      <c r="G565" s="87">
        <v>50500</v>
      </c>
      <c r="H565" s="64">
        <v>1746.05</v>
      </c>
      <c r="I565" s="66">
        <v>25</v>
      </c>
      <c r="J565" s="64">
        <v>1449.35</v>
      </c>
      <c r="K565" s="66">
        <f t="shared" si="96"/>
        <v>3585.4999999999995</v>
      </c>
      <c r="L565" s="66">
        <f t="shared" si="97"/>
        <v>555.5</v>
      </c>
      <c r="M565" s="64">
        <v>1535.2</v>
      </c>
      <c r="N565" s="66">
        <f t="shared" si="98"/>
        <v>3580.4500000000003</v>
      </c>
      <c r="O565" s="67"/>
      <c r="P565" s="66">
        <f t="shared" si="99"/>
        <v>2984.55</v>
      </c>
      <c r="Q565" s="66">
        <f t="shared" si="100"/>
        <v>4755.5999999999995</v>
      </c>
      <c r="R565" s="66">
        <f t="shared" si="101"/>
        <v>7721.4500000000007</v>
      </c>
      <c r="S565" s="66">
        <f t="shared" si="102"/>
        <v>45744.4</v>
      </c>
      <c r="T565" s="91" t="s">
        <v>93</v>
      </c>
    </row>
    <row r="566" spans="1:20" x14ac:dyDescent="0.25">
      <c r="A566" s="10">
        <v>9</v>
      </c>
      <c r="B566" s="15"/>
      <c r="C566" s="35" t="s">
        <v>1104</v>
      </c>
      <c r="D566" s="75" t="s">
        <v>466</v>
      </c>
      <c r="E566" s="35" t="s">
        <v>248</v>
      </c>
      <c r="F566" s="117" t="s">
        <v>92</v>
      </c>
      <c r="G566" s="87">
        <v>50500</v>
      </c>
      <c r="H566" s="64">
        <v>1924.57</v>
      </c>
      <c r="I566" s="66">
        <v>25</v>
      </c>
      <c r="J566" s="64">
        <v>1449.35</v>
      </c>
      <c r="K566" s="66">
        <f t="shared" si="96"/>
        <v>3585.4999999999995</v>
      </c>
      <c r="L566" s="66">
        <f t="shared" si="97"/>
        <v>555.5</v>
      </c>
      <c r="M566" s="64">
        <v>1535.2</v>
      </c>
      <c r="N566" s="66">
        <f t="shared" si="98"/>
        <v>3580.4500000000003</v>
      </c>
      <c r="O566" s="67"/>
      <c r="P566" s="66">
        <f t="shared" si="99"/>
        <v>2984.55</v>
      </c>
      <c r="Q566" s="66">
        <f t="shared" si="100"/>
        <v>4934.12</v>
      </c>
      <c r="R566" s="66">
        <f t="shared" si="101"/>
        <v>7721.4500000000007</v>
      </c>
      <c r="S566" s="66">
        <f t="shared" si="102"/>
        <v>45565.88</v>
      </c>
      <c r="T566" s="91" t="s">
        <v>93</v>
      </c>
    </row>
    <row r="567" spans="1:20" x14ac:dyDescent="0.25">
      <c r="A567" s="10">
        <v>10</v>
      </c>
      <c r="B567" s="15"/>
      <c r="C567" s="35" t="s">
        <v>1105</v>
      </c>
      <c r="D567" s="75" t="s">
        <v>466</v>
      </c>
      <c r="E567" s="35" t="s">
        <v>248</v>
      </c>
      <c r="F567" s="117" t="s">
        <v>92</v>
      </c>
      <c r="G567" s="87">
        <v>50500</v>
      </c>
      <c r="H567" s="64">
        <v>1924.57</v>
      </c>
      <c r="I567" s="66">
        <v>25</v>
      </c>
      <c r="J567" s="64">
        <v>1449.35</v>
      </c>
      <c r="K567" s="66">
        <f t="shared" si="96"/>
        <v>3585.4999999999995</v>
      </c>
      <c r="L567" s="66">
        <f t="shared" si="97"/>
        <v>555.5</v>
      </c>
      <c r="M567" s="64">
        <v>1535.2</v>
      </c>
      <c r="N567" s="66">
        <f t="shared" si="98"/>
        <v>3580.4500000000003</v>
      </c>
      <c r="O567" s="67"/>
      <c r="P567" s="66">
        <f t="shared" si="99"/>
        <v>2984.55</v>
      </c>
      <c r="Q567" s="66">
        <f t="shared" si="100"/>
        <v>4934.12</v>
      </c>
      <c r="R567" s="66">
        <f t="shared" si="101"/>
        <v>7721.4500000000007</v>
      </c>
      <c r="S567" s="66">
        <f t="shared" si="102"/>
        <v>45565.88</v>
      </c>
      <c r="T567" s="91" t="s">
        <v>93</v>
      </c>
    </row>
    <row r="568" spans="1:20" x14ac:dyDescent="0.25">
      <c r="A568" s="10">
        <v>11</v>
      </c>
      <c r="B568" s="15"/>
      <c r="C568" s="35" t="s">
        <v>1106</v>
      </c>
      <c r="D568" s="75" t="s">
        <v>466</v>
      </c>
      <c r="E568" s="35" t="s">
        <v>248</v>
      </c>
      <c r="F568" s="117" t="s">
        <v>92</v>
      </c>
      <c r="G568" s="87">
        <v>50500</v>
      </c>
      <c r="H568" s="64">
        <v>1567.53</v>
      </c>
      <c r="I568" s="66">
        <v>25</v>
      </c>
      <c r="J568" s="64">
        <v>1449.35</v>
      </c>
      <c r="K568" s="66">
        <f t="shared" si="96"/>
        <v>3585.4999999999995</v>
      </c>
      <c r="L568" s="66">
        <f t="shared" si="97"/>
        <v>555.5</v>
      </c>
      <c r="M568" s="64">
        <v>1535.2</v>
      </c>
      <c r="N568" s="66">
        <f t="shared" si="98"/>
        <v>3580.4500000000003</v>
      </c>
      <c r="O568" s="67"/>
      <c r="P568" s="66">
        <f t="shared" si="99"/>
        <v>2984.55</v>
      </c>
      <c r="Q568" s="66">
        <f t="shared" si="100"/>
        <v>4577.08</v>
      </c>
      <c r="R568" s="66">
        <f t="shared" si="101"/>
        <v>7721.4500000000007</v>
      </c>
      <c r="S568" s="66">
        <f t="shared" si="102"/>
        <v>45922.92</v>
      </c>
      <c r="T568" s="91" t="s">
        <v>93</v>
      </c>
    </row>
    <row r="569" spans="1:20" x14ac:dyDescent="0.25">
      <c r="A569" s="10">
        <v>12</v>
      </c>
      <c r="B569" s="15"/>
      <c r="C569" s="35" t="s">
        <v>1107</v>
      </c>
      <c r="D569" s="75" t="s">
        <v>466</v>
      </c>
      <c r="E569" s="35" t="s">
        <v>248</v>
      </c>
      <c r="F569" s="117" t="s">
        <v>92</v>
      </c>
      <c r="G569" s="87">
        <v>50500</v>
      </c>
      <c r="H569" s="64">
        <v>1924.57</v>
      </c>
      <c r="I569" s="66">
        <v>25</v>
      </c>
      <c r="J569" s="64">
        <v>1449.35</v>
      </c>
      <c r="K569" s="66">
        <f t="shared" si="96"/>
        <v>3585.4999999999995</v>
      </c>
      <c r="L569" s="66">
        <f t="shared" si="97"/>
        <v>555.5</v>
      </c>
      <c r="M569" s="64">
        <v>1535.2</v>
      </c>
      <c r="N569" s="66">
        <f t="shared" si="98"/>
        <v>3580.4500000000003</v>
      </c>
      <c r="O569" s="67"/>
      <c r="P569" s="66">
        <f t="shared" si="99"/>
        <v>2984.55</v>
      </c>
      <c r="Q569" s="66">
        <f t="shared" si="100"/>
        <v>4934.12</v>
      </c>
      <c r="R569" s="66">
        <f t="shared" si="101"/>
        <v>7721.4500000000007</v>
      </c>
      <c r="S569" s="66">
        <f t="shared" si="102"/>
        <v>45565.88</v>
      </c>
      <c r="T569" s="91" t="s">
        <v>93</v>
      </c>
    </row>
    <row r="570" spans="1:20" x14ac:dyDescent="0.25">
      <c r="A570" s="10">
        <v>13</v>
      </c>
      <c r="B570" s="15"/>
      <c r="C570" s="35" t="s">
        <v>1108</v>
      </c>
      <c r="D570" s="75" t="s">
        <v>466</v>
      </c>
      <c r="E570" s="35" t="s">
        <v>248</v>
      </c>
      <c r="F570" s="117" t="s">
        <v>92</v>
      </c>
      <c r="G570" s="87">
        <v>50500</v>
      </c>
      <c r="H570" s="64">
        <v>1924.57</v>
      </c>
      <c r="I570" s="66">
        <v>25</v>
      </c>
      <c r="J570" s="64">
        <v>1449.35</v>
      </c>
      <c r="K570" s="66">
        <f t="shared" si="96"/>
        <v>3585.4999999999995</v>
      </c>
      <c r="L570" s="66">
        <f t="shared" si="97"/>
        <v>555.5</v>
      </c>
      <c r="M570" s="64">
        <v>1535.2</v>
      </c>
      <c r="N570" s="66">
        <f t="shared" si="98"/>
        <v>3580.4500000000003</v>
      </c>
      <c r="O570" s="67"/>
      <c r="P570" s="66">
        <f t="shared" si="99"/>
        <v>2984.55</v>
      </c>
      <c r="Q570" s="66">
        <f t="shared" si="100"/>
        <v>4934.12</v>
      </c>
      <c r="R570" s="66">
        <f t="shared" si="101"/>
        <v>7721.4500000000007</v>
      </c>
      <c r="S570" s="66">
        <f t="shared" si="102"/>
        <v>45565.88</v>
      </c>
      <c r="T570" s="91" t="s">
        <v>93</v>
      </c>
    </row>
    <row r="571" spans="1:20" x14ac:dyDescent="0.25">
      <c r="A571" s="10">
        <v>14</v>
      </c>
      <c r="B571" s="15"/>
      <c r="C571" s="35" t="s">
        <v>1109</v>
      </c>
      <c r="D571" s="75" t="s">
        <v>466</v>
      </c>
      <c r="E571" s="35" t="s">
        <v>333</v>
      </c>
      <c r="F571" s="117" t="s">
        <v>92</v>
      </c>
      <c r="G571" s="87">
        <v>13200</v>
      </c>
      <c r="H571" s="65">
        <v>0</v>
      </c>
      <c r="I571" s="66">
        <v>25</v>
      </c>
      <c r="J571" s="65">
        <v>378.84</v>
      </c>
      <c r="K571" s="66">
        <f t="shared" si="96"/>
        <v>937.19999999999993</v>
      </c>
      <c r="L571" s="66">
        <f t="shared" si="97"/>
        <v>145.20000000000002</v>
      </c>
      <c r="M571" s="65">
        <v>401.28</v>
      </c>
      <c r="N571" s="66">
        <f t="shared" si="98"/>
        <v>935.88000000000011</v>
      </c>
      <c r="O571" s="67"/>
      <c r="P571" s="66">
        <f t="shared" si="99"/>
        <v>780.11999999999989</v>
      </c>
      <c r="Q571" s="66">
        <f t="shared" si="100"/>
        <v>805.11999999999989</v>
      </c>
      <c r="R571" s="66">
        <f t="shared" si="101"/>
        <v>2018.28</v>
      </c>
      <c r="S571" s="66">
        <f t="shared" si="102"/>
        <v>12394.880000000001</v>
      </c>
      <c r="T571" s="91" t="s">
        <v>93</v>
      </c>
    </row>
    <row r="572" spans="1:20" x14ac:dyDescent="0.25">
      <c r="A572" s="10">
        <v>15</v>
      </c>
      <c r="B572" s="15"/>
      <c r="C572" s="35" t="s">
        <v>1110</v>
      </c>
      <c r="D572" s="75" t="s">
        <v>466</v>
      </c>
      <c r="E572" s="35" t="s">
        <v>248</v>
      </c>
      <c r="F572" s="117" t="s">
        <v>92</v>
      </c>
      <c r="G572" s="87">
        <v>50500</v>
      </c>
      <c r="H572" s="64">
        <v>1924.57</v>
      </c>
      <c r="I572" s="66">
        <v>25</v>
      </c>
      <c r="J572" s="64">
        <v>1449.35</v>
      </c>
      <c r="K572" s="66">
        <f t="shared" si="96"/>
        <v>3585.4999999999995</v>
      </c>
      <c r="L572" s="66">
        <f t="shared" si="97"/>
        <v>555.5</v>
      </c>
      <c r="M572" s="64">
        <v>1535.2</v>
      </c>
      <c r="N572" s="66">
        <f t="shared" si="98"/>
        <v>3580.4500000000003</v>
      </c>
      <c r="O572" s="67"/>
      <c r="P572" s="66">
        <f t="shared" si="99"/>
        <v>2984.55</v>
      </c>
      <c r="Q572" s="66">
        <f t="shared" si="100"/>
        <v>4934.12</v>
      </c>
      <c r="R572" s="66">
        <f t="shared" si="101"/>
        <v>7721.4500000000007</v>
      </c>
      <c r="S572" s="66">
        <f t="shared" si="102"/>
        <v>45565.88</v>
      </c>
      <c r="T572" s="91" t="s">
        <v>93</v>
      </c>
    </row>
    <row r="573" spans="1:20" x14ac:dyDescent="0.25">
      <c r="A573" s="10">
        <v>16</v>
      </c>
      <c r="B573" s="15"/>
      <c r="C573" s="35" t="s">
        <v>1111</v>
      </c>
      <c r="D573" s="75" t="s">
        <v>466</v>
      </c>
      <c r="E573" s="35" t="s">
        <v>248</v>
      </c>
      <c r="F573" s="117" t="s">
        <v>92</v>
      </c>
      <c r="G573" s="87">
        <v>50500</v>
      </c>
      <c r="H573" s="64">
        <v>1924.57</v>
      </c>
      <c r="I573" s="66">
        <v>25</v>
      </c>
      <c r="J573" s="64">
        <v>1449.35</v>
      </c>
      <c r="K573" s="66">
        <f t="shared" si="96"/>
        <v>3585.4999999999995</v>
      </c>
      <c r="L573" s="66">
        <f t="shared" si="97"/>
        <v>555.5</v>
      </c>
      <c r="M573" s="64">
        <v>1535.2</v>
      </c>
      <c r="N573" s="66">
        <f t="shared" si="98"/>
        <v>3580.4500000000003</v>
      </c>
      <c r="O573" s="67"/>
      <c r="P573" s="66">
        <f t="shared" si="99"/>
        <v>2984.55</v>
      </c>
      <c r="Q573" s="66">
        <f t="shared" si="100"/>
        <v>4934.12</v>
      </c>
      <c r="R573" s="66">
        <f t="shared" si="101"/>
        <v>7721.4500000000007</v>
      </c>
      <c r="S573" s="66">
        <f t="shared" si="102"/>
        <v>45565.88</v>
      </c>
      <c r="T573" s="91" t="s">
        <v>93</v>
      </c>
    </row>
    <row r="574" spans="1:20" x14ac:dyDescent="0.25">
      <c r="A574" s="10">
        <v>17</v>
      </c>
      <c r="B574" s="15"/>
      <c r="C574" s="35" t="s">
        <v>1112</v>
      </c>
      <c r="D574" s="75" t="s">
        <v>466</v>
      </c>
      <c r="E574" s="35" t="s">
        <v>1263</v>
      </c>
      <c r="F574" s="117" t="s">
        <v>92</v>
      </c>
      <c r="G574" s="87">
        <v>57500</v>
      </c>
      <c r="H574" s="64">
        <v>2555.48</v>
      </c>
      <c r="I574" s="66">
        <v>25</v>
      </c>
      <c r="J574" s="64">
        <v>1650.25</v>
      </c>
      <c r="K574" s="66">
        <f t="shared" si="96"/>
        <v>4082.4999999999995</v>
      </c>
      <c r="L574" s="66">
        <f t="shared" si="97"/>
        <v>632.50000000000011</v>
      </c>
      <c r="M574" s="64">
        <v>1748</v>
      </c>
      <c r="N574" s="66">
        <f t="shared" si="98"/>
        <v>4076.7500000000005</v>
      </c>
      <c r="O574" s="67"/>
      <c r="P574" s="66">
        <f t="shared" si="99"/>
        <v>3398.25</v>
      </c>
      <c r="Q574" s="66">
        <f t="shared" si="100"/>
        <v>5978.73</v>
      </c>
      <c r="R574" s="66">
        <f t="shared" si="101"/>
        <v>8791.75</v>
      </c>
      <c r="S574" s="66">
        <f t="shared" si="102"/>
        <v>51521.270000000004</v>
      </c>
      <c r="T574" s="91" t="s">
        <v>93</v>
      </c>
    </row>
    <row r="575" spans="1:20" x14ac:dyDescent="0.25">
      <c r="A575" s="10">
        <v>18</v>
      </c>
      <c r="B575" s="15"/>
      <c r="C575" s="35" t="s">
        <v>1113</v>
      </c>
      <c r="D575" s="75" t="s">
        <v>466</v>
      </c>
      <c r="E575" s="35" t="s">
        <v>248</v>
      </c>
      <c r="F575" s="117" t="s">
        <v>92</v>
      </c>
      <c r="G575" s="87">
        <v>50500</v>
      </c>
      <c r="H575" s="64">
        <v>1924.57</v>
      </c>
      <c r="I575" s="66">
        <v>25</v>
      </c>
      <c r="J575" s="64">
        <v>1449.35</v>
      </c>
      <c r="K575" s="66">
        <f t="shared" si="96"/>
        <v>3585.4999999999995</v>
      </c>
      <c r="L575" s="66">
        <f t="shared" si="97"/>
        <v>555.5</v>
      </c>
      <c r="M575" s="64">
        <v>1535.2</v>
      </c>
      <c r="N575" s="66">
        <f t="shared" si="98"/>
        <v>3580.4500000000003</v>
      </c>
      <c r="O575" s="67"/>
      <c r="P575" s="66">
        <f t="shared" si="99"/>
        <v>2984.55</v>
      </c>
      <c r="Q575" s="66">
        <f t="shared" si="100"/>
        <v>4934.12</v>
      </c>
      <c r="R575" s="66">
        <f t="shared" si="101"/>
        <v>7721.4500000000007</v>
      </c>
      <c r="S575" s="66">
        <f t="shared" si="102"/>
        <v>45565.88</v>
      </c>
      <c r="T575" s="91" t="s">
        <v>93</v>
      </c>
    </row>
    <row r="576" spans="1:20" x14ac:dyDescent="0.25">
      <c r="A576" s="10">
        <v>19</v>
      </c>
      <c r="B576" s="15"/>
      <c r="C576" s="35" t="s">
        <v>1114</v>
      </c>
      <c r="D576" s="75" t="s">
        <v>466</v>
      </c>
      <c r="E576" s="35" t="s">
        <v>248</v>
      </c>
      <c r="F576" s="117" t="s">
        <v>92</v>
      </c>
      <c r="G576" s="87">
        <v>50500</v>
      </c>
      <c r="H576" s="64">
        <v>1746.05</v>
      </c>
      <c r="I576" s="66">
        <v>25</v>
      </c>
      <c r="J576" s="64">
        <v>1449.35</v>
      </c>
      <c r="K576" s="66">
        <f t="shared" si="96"/>
        <v>3585.4999999999995</v>
      </c>
      <c r="L576" s="66">
        <f t="shared" si="97"/>
        <v>555.5</v>
      </c>
      <c r="M576" s="64">
        <v>1535.2</v>
      </c>
      <c r="N576" s="66">
        <f t="shared" si="98"/>
        <v>3580.4500000000003</v>
      </c>
      <c r="O576" s="67"/>
      <c r="P576" s="66">
        <f t="shared" si="99"/>
        <v>2984.55</v>
      </c>
      <c r="Q576" s="66">
        <f t="shared" si="100"/>
        <v>4755.5999999999995</v>
      </c>
      <c r="R576" s="66">
        <f t="shared" si="101"/>
        <v>7721.4500000000007</v>
      </c>
      <c r="S576" s="66">
        <f t="shared" si="102"/>
        <v>45744.4</v>
      </c>
      <c r="T576" s="91" t="s">
        <v>93</v>
      </c>
    </row>
    <row r="577" spans="1:20" x14ac:dyDescent="0.25">
      <c r="A577" s="10">
        <v>20</v>
      </c>
      <c r="B577" s="15"/>
      <c r="C577" s="35" t="s">
        <v>1115</v>
      </c>
      <c r="D577" s="75" t="s">
        <v>466</v>
      </c>
      <c r="E577" s="35" t="s">
        <v>248</v>
      </c>
      <c r="F577" s="117" t="s">
        <v>92</v>
      </c>
      <c r="G577" s="87">
        <v>50500</v>
      </c>
      <c r="H577" s="64">
        <v>1924.57</v>
      </c>
      <c r="I577" s="66">
        <v>25</v>
      </c>
      <c r="J577" s="64">
        <v>1449.35</v>
      </c>
      <c r="K577" s="66">
        <f t="shared" si="96"/>
        <v>3585.4999999999995</v>
      </c>
      <c r="L577" s="66">
        <f t="shared" si="97"/>
        <v>555.5</v>
      </c>
      <c r="M577" s="64">
        <v>1535.2</v>
      </c>
      <c r="N577" s="66">
        <f t="shared" si="98"/>
        <v>3580.4500000000003</v>
      </c>
      <c r="O577" s="67"/>
      <c r="P577" s="66">
        <f t="shared" si="99"/>
        <v>2984.55</v>
      </c>
      <c r="Q577" s="66">
        <f t="shared" si="100"/>
        <v>4934.12</v>
      </c>
      <c r="R577" s="66">
        <f t="shared" si="101"/>
        <v>7721.4500000000007</v>
      </c>
      <c r="S577" s="66">
        <f t="shared" si="102"/>
        <v>45565.88</v>
      </c>
      <c r="T577" s="91" t="s">
        <v>93</v>
      </c>
    </row>
    <row r="578" spans="1:20" x14ac:dyDescent="0.25">
      <c r="A578" s="10">
        <v>21</v>
      </c>
      <c r="B578" s="15"/>
      <c r="C578" s="35" t="s">
        <v>1116</v>
      </c>
      <c r="D578" s="75" t="s">
        <v>466</v>
      </c>
      <c r="E578" s="35" t="s">
        <v>248</v>
      </c>
      <c r="F578" s="117" t="s">
        <v>92</v>
      </c>
      <c r="G578" s="87">
        <v>50500</v>
      </c>
      <c r="H578" s="64">
        <v>1924.57</v>
      </c>
      <c r="I578" s="66">
        <v>25</v>
      </c>
      <c r="J578" s="64">
        <v>1449.35</v>
      </c>
      <c r="K578" s="66">
        <f t="shared" si="96"/>
        <v>3585.4999999999995</v>
      </c>
      <c r="L578" s="66">
        <f t="shared" si="97"/>
        <v>555.5</v>
      </c>
      <c r="M578" s="64">
        <v>1535.2</v>
      </c>
      <c r="N578" s="66">
        <f t="shared" si="98"/>
        <v>3580.4500000000003</v>
      </c>
      <c r="O578" s="67"/>
      <c r="P578" s="66">
        <f t="shared" si="99"/>
        <v>2984.55</v>
      </c>
      <c r="Q578" s="66">
        <f t="shared" si="100"/>
        <v>4934.12</v>
      </c>
      <c r="R578" s="66">
        <f t="shared" si="101"/>
        <v>7721.4500000000007</v>
      </c>
      <c r="S578" s="66">
        <f t="shared" si="102"/>
        <v>45565.88</v>
      </c>
      <c r="T578" s="91" t="s">
        <v>93</v>
      </c>
    </row>
    <row r="579" spans="1:20" x14ac:dyDescent="0.25">
      <c r="A579" s="10">
        <v>22</v>
      </c>
      <c r="B579" s="15"/>
      <c r="C579" s="35" t="s">
        <v>1117</v>
      </c>
      <c r="D579" s="75" t="s">
        <v>466</v>
      </c>
      <c r="E579" s="35" t="s">
        <v>1265</v>
      </c>
      <c r="F579" s="117" t="s">
        <v>92</v>
      </c>
      <c r="G579" s="87">
        <v>22050</v>
      </c>
      <c r="H579" s="65">
        <v>0</v>
      </c>
      <c r="I579" s="66">
        <v>25</v>
      </c>
      <c r="J579" s="65">
        <v>632.84</v>
      </c>
      <c r="K579" s="66">
        <f t="shared" si="96"/>
        <v>1565.55</v>
      </c>
      <c r="L579" s="66">
        <f t="shared" si="97"/>
        <v>242.55</v>
      </c>
      <c r="M579" s="65">
        <v>670.32</v>
      </c>
      <c r="N579" s="66">
        <f t="shared" si="98"/>
        <v>1563.345</v>
      </c>
      <c r="O579" s="67"/>
      <c r="P579" s="66">
        <f t="shared" si="99"/>
        <v>1303.1600000000001</v>
      </c>
      <c r="Q579" s="66">
        <f t="shared" si="100"/>
        <v>1328.16</v>
      </c>
      <c r="R579" s="66">
        <f t="shared" si="101"/>
        <v>3371.4449999999997</v>
      </c>
      <c r="S579" s="66">
        <f t="shared" si="102"/>
        <v>20721.84</v>
      </c>
      <c r="T579" s="91" t="s">
        <v>93</v>
      </c>
    </row>
    <row r="580" spans="1:20" x14ac:dyDescent="0.25">
      <c r="A580" s="10">
        <v>23</v>
      </c>
      <c r="B580" s="15"/>
      <c r="C580" s="35" t="s">
        <v>1118</v>
      </c>
      <c r="D580" s="75" t="s">
        <v>466</v>
      </c>
      <c r="E580" s="35" t="s">
        <v>185</v>
      </c>
      <c r="F580" s="117" t="s">
        <v>92</v>
      </c>
      <c r="G580" s="87">
        <v>23100</v>
      </c>
      <c r="H580" s="65">
        <v>0</v>
      </c>
      <c r="I580" s="66">
        <v>25</v>
      </c>
      <c r="J580" s="65">
        <v>662.97</v>
      </c>
      <c r="K580" s="66">
        <f t="shared" si="96"/>
        <v>1640.1</v>
      </c>
      <c r="L580" s="66">
        <f t="shared" si="97"/>
        <v>254.10000000000002</v>
      </c>
      <c r="M580" s="65">
        <v>702.24</v>
      </c>
      <c r="N580" s="66">
        <f t="shared" si="98"/>
        <v>1637.7900000000002</v>
      </c>
      <c r="O580" s="67"/>
      <c r="P580" s="66">
        <f t="shared" si="99"/>
        <v>1365.21</v>
      </c>
      <c r="Q580" s="66">
        <f t="shared" si="100"/>
        <v>1390.21</v>
      </c>
      <c r="R580" s="66">
        <f t="shared" si="101"/>
        <v>3531.99</v>
      </c>
      <c r="S580" s="66">
        <f t="shared" si="102"/>
        <v>21709.79</v>
      </c>
      <c r="T580" s="91" t="s">
        <v>93</v>
      </c>
    </row>
    <row r="581" spans="1:20" x14ac:dyDescent="0.25">
      <c r="A581" s="10">
        <v>24</v>
      </c>
      <c r="B581" s="15"/>
      <c r="C581" s="35" t="s">
        <v>1119</v>
      </c>
      <c r="D581" s="75" t="s">
        <v>466</v>
      </c>
      <c r="E581" s="35" t="s">
        <v>349</v>
      </c>
      <c r="F581" s="117" t="s">
        <v>92</v>
      </c>
      <c r="G581" s="87">
        <v>33000</v>
      </c>
      <c r="H581" s="65">
        <v>0</v>
      </c>
      <c r="I581" s="66">
        <v>25</v>
      </c>
      <c r="J581" s="65">
        <v>947.1</v>
      </c>
      <c r="K581" s="66">
        <f t="shared" si="96"/>
        <v>2343</v>
      </c>
      <c r="L581" s="66">
        <f t="shared" si="97"/>
        <v>363.00000000000006</v>
      </c>
      <c r="M581" s="64">
        <v>1003.2</v>
      </c>
      <c r="N581" s="66">
        <f t="shared" si="98"/>
        <v>2339.7000000000003</v>
      </c>
      <c r="O581" s="67"/>
      <c r="P581" s="66">
        <f t="shared" si="99"/>
        <v>1950.3000000000002</v>
      </c>
      <c r="Q581" s="66">
        <f t="shared" si="100"/>
        <v>1975.3000000000002</v>
      </c>
      <c r="R581" s="66">
        <f t="shared" si="101"/>
        <v>5045.7000000000007</v>
      </c>
      <c r="S581" s="66">
        <f t="shared" si="102"/>
        <v>31024.7</v>
      </c>
      <c r="T581" s="91" t="s">
        <v>93</v>
      </c>
    </row>
    <row r="582" spans="1:20" x14ac:dyDescent="0.25">
      <c r="A582" s="10">
        <v>25</v>
      </c>
      <c r="B582" s="15"/>
      <c r="C582" s="35" t="s">
        <v>1120</v>
      </c>
      <c r="D582" s="75" t="s">
        <v>466</v>
      </c>
      <c r="E582" s="35" t="s">
        <v>84</v>
      </c>
      <c r="F582" s="117" t="s">
        <v>92</v>
      </c>
      <c r="G582" s="87">
        <v>25200</v>
      </c>
      <c r="H582" s="65">
        <v>0</v>
      </c>
      <c r="I582" s="66">
        <v>25</v>
      </c>
      <c r="J582" s="65">
        <v>723.24</v>
      </c>
      <c r="K582" s="66">
        <f t="shared" si="96"/>
        <v>1789.1999999999998</v>
      </c>
      <c r="L582" s="66">
        <f t="shared" si="97"/>
        <v>277.20000000000005</v>
      </c>
      <c r="M582" s="65">
        <v>766.08</v>
      </c>
      <c r="N582" s="66">
        <f t="shared" si="98"/>
        <v>1786.68</v>
      </c>
      <c r="O582" s="67"/>
      <c r="P582" s="66">
        <f t="shared" si="99"/>
        <v>1489.3200000000002</v>
      </c>
      <c r="Q582" s="66">
        <f t="shared" si="100"/>
        <v>1514.3200000000002</v>
      </c>
      <c r="R582" s="66">
        <f t="shared" si="101"/>
        <v>3853.08</v>
      </c>
      <c r="S582" s="66">
        <f t="shared" si="102"/>
        <v>23685.68</v>
      </c>
      <c r="T582" s="91" t="s">
        <v>93</v>
      </c>
    </row>
    <row r="583" spans="1:20" x14ac:dyDescent="0.25">
      <c r="A583" s="10">
        <v>26</v>
      </c>
      <c r="B583" s="15"/>
      <c r="C583" s="35" t="s">
        <v>1121</v>
      </c>
      <c r="D583" s="75" t="s">
        <v>466</v>
      </c>
      <c r="E583" s="35" t="s">
        <v>84</v>
      </c>
      <c r="F583" s="117" t="s">
        <v>92</v>
      </c>
      <c r="G583" s="87">
        <v>20900</v>
      </c>
      <c r="H583" s="65">
        <v>0</v>
      </c>
      <c r="I583" s="66">
        <v>25</v>
      </c>
      <c r="J583" s="65">
        <v>599.83000000000004</v>
      </c>
      <c r="K583" s="66">
        <f t="shared" si="96"/>
        <v>1483.8999999999999</v>
      </c>
      <c r="L583" s="66">
        <f t="shared" si="97"/>
        <v>229.90000000000003</v>
      </c>
      <c r="M583" s="65">
        <v>635.36</v>
      </c>
      <c r="N583" s="66">
        <f t="shared" si="98"/>
        <v>1481.8100000000002</v>
      </c>
      <c r="O583" s="67"/>
      <c r="P583" s="66">
        <f t="shared" si="99"/>
        <v>1235.19</v>
      </c>
      <c r="Q583" s="66">
        <f t="shared" si="100"/>
        <v>1260.19</v>
      </c>
      <c r="R583" s="66">
        <f t="shared" si="101"/>
        <v>3195.61</v>
      </c>
      <c r="S583" s="66">
        <f t="shared" si="102"/>
        <v>19639.810000000001</v>
      </c>
      <c r="T583" s="91" t="s">
        <v>93</v>
      </c>
    </row>
    <row r="584" spans="1:20" x14ac:dyDescent="0.25">
      <c r="A584" s="10">
        <v>27</v>
      </c>
      <c r="B584" s="15"/>
      <c r="C584" s="35" t="s">
        <v>1122</v>
      </c>
      <c r="D584" s="75" t="s">
        <v>466</v>
      </c>
      <c r="E584" s="35" t="s">
        <v>185</v>
      </c>
      <c r="F584" s="117" t="s">
        <v>92</v>
      </c>
      <c r="G584" s="87">
        <v>30975</v>
      </c>
      <c r="H584" s="65">
        <v>0</v>
      </c>
      <c r="I584" s="66">
        <v>25</v>
      </c>
      <c r="J584" s="65">
        <v>888.98</v>
      </c>
      <c r="K584" s="66">
        <f t="shared" si="96"/>
        <v>2199.2249999999999</v>
      </c>
      <c r="L584" s="66">
        <f t="shared" si="97"/>
        <v>340.72500000000002</v>
      </c>
      <c r="M584" s="65">
        <v>941.64</v>
      </c>
      <c r="N584" s="66">
        <f t="shared" si="98"/>
        <v>2196.1275000000001</v>
      </c>
      <c r="O584" s="67"/>
      <c r="P584" s="66">
        <f t="shared" si="99"/>
        <v>1830.62</v>
      </c>
      <c r="Q584" s="66">
        <f t="shared" si="100"/>
        <v>1855.62</v>
      </c>
      <c r="R584" s="66">
        <f t="shared" si="101"/>
        <v>4736.0774999999994</v>
      </c>
      <c r="S584" s="66">
        <f t="shared" si="102"/>
        <v>29119.38</v>
      </c>
      <c r="T584" s="91" t="s">
        <v>93</v>
      </c>
    </row>
    <row r="585" spans="1:20" x14ac:dyDescent="0.25">
      <c r="A585" s="10">
        <v>28</v>
      </c>
      <c r="B585" s="15"/>
      <c r="C585" s="35" t="s">
        <v>1123</v>
      </c>
      <c r="D585" s="75" t="s">
        <v>466</v>
      </c>
      <c r="E585" s="35" t="s">
        <v>84</v>
      </c>
      <c r="F585" s="117" t="s">
        <v>92</v>
      </c>
      <c r="G585" s="87">
        <v>20900</v>
      </c>
      <c r="H585" s="65">
        <v>0</v>
      </c>
      <c r="I585" s="66">
        <v>25</v>
      </c>
      <c r="J585" s="65">
        <v>599.83000000000004</v>
      </c>
      <c r="K585" s="66">
        <f t="shared" si="96"/>
        <v>1483.8999999999999</v>
      </c>
      <c r="L585" s="66">
        <f t="shared" si="97"/>
        <v>229.90000000000003</v>
      </c>
      <c r="M585" s="65">
        <v>635.36</v>
      </c>
      <c r="N585" s="66">
        <f t="shared" si="98"/>
        <v>1481.8100000000002</v>
      </c>
      <c r="O585" s="67"/>
      <c r="P585" s="66">
        <f t="shared" si="99"/>
        <v>1235.19</v>
      </c>
      <c r="Q585" s="66">
        <f t="shared" si="100"/>
        <v>1260.19</v>
      </c>
      <c r="R585" s="66">
        <f t="shared" si="101"/>
        <v>3195.61</v>
      </c>
      <c r="S585" s="66">
        <f t="shared" si="102"/>
        <v>19639.810000000001</v>
      </c>
      <c r="T585" s="91" t="s">
        <v>93</v>
      </c>
    </row>
    <row r="586" spans="1:20" x14ac:dyDescent="0.25">
      <c r="A586" s="10">
        <v>29</v>
      </c>
      <c r="B586" s="15"/>
      <c r="C586" s="35" t="s">
        <v>1124</v>
      </c>
      <c r="D586" s="75" t="s">
        <v>466</v>
      </c>
      <c r="E586" s="35" t="s">
        <v>333</v>
      </c>
      <c r="F586" s="117" t="s">
        <v>92</v>
      </c>
      <c r="G586" s="87">
        <v>22000</v>
      </c>
      <c r="H586" s="65">
        <v>0</v>
      </c>
      <c r="I586" s="66">
        <v>25</v>
      </c>
      <c r="J586" s="65">
        <v>631.4</v>
      </c>
      <c r="K586" s="66">
        <f t="shared" si="96"/>
        <v>1561.9999999999998</v>
      </c>
      <c r="L586" s="66">
        <f t="shared" si="97"/>
        <v>242.00000000000003</v>
      </c>
      <c r="M586" s="65">
        <v>668.8</v>
      </c>
      <c r="N586" s="66">
        <f t="shared" si="98"/>
        <v>1559.8000000000002</v>
      </c>
      <c r="O586" s="67"/>
      <c r="P586" s="66">
        <f t="shared" si="99"/>
        <v>1300.1999999999998</v>
      </c>
      <c r="Q586" s="66">
        <f t="shared" si="100"/>
        <v>1325.1999999999998</v>
      </c>
      <c r="R586" s="66">
        <f t="shared" si="101"/>
        <v>3363.8</v>
      </c>
      <c r="S586" s="66">
        <f t="shared" si="102"/>
        <v>20674.8</v>
      </c>
      <c r="T586" s="91" t="s">
        <v>93</v>
      </c>
    </row>
    <row r="587" spans="1:20" x14ac:dyDescent="0.25">
      <c r="A587" s="10">
        <v>30</v>
      </c>
      <c r="B587" s="15"/>
      <c r="C587" s="35" t="s">
        <v>1125</v>
      </c>
      <c r="D587" s="75" t="s">
        <v>466</v>
      </c>
      <c r="E587" s="35" t="s">
        <v>84</v>
      </c>
      <c r="F587" s="117" t="s">
        <v>92</v>
      </c>
      <c r="G587" s="87">
        <v>20900</v>
      </c>
      <c r="H587" s="65">
        <v>0</v>
      </c>
      <c r="I587" s="66">
        <v>25</v>
      </c>
      <c r="J587" s="65">
        <v>599.83000000000004</v>
      </c>
      <c r="K587" s="66">
        <f t="shared" si="96"/>
        <v>1483.8999999999999</v>
      </c>
      <c r="L587" s="66">
        <f t="shared" si="97"/>
        <v>229.90000000000003</v>
      </c>
      <c r="M587" s="65">
        <v>635.36</v>
      </c>
      <c r="N587" s="66">
        <f t="shared" si="98"/>
        <v>1481.8100000000002</v>
      </c>
      <c r="O587" s="67"/>
      <c r="P587" s="66">
        <f t="shared" si="99"/>
        <v>1235.19</v>
      </c>
      <c r="Q587" s="66">
        <f t="shared" si="100"/>
        <v>1260.19</v>
      </c>
      <c r="R587" s="66">
        <f t="shared" si="101"/>
        <v>3195.61</v>
      </c>
      <c r="S587" s="66">
        <f t="shared" si="102"/>
        <v>19639.810000000001</v>
      </c>
      <c r="T587" s="91" t="s">
        <v>93</v>
      </c>
    </row>
    <row r="588" spans="1:20" x14ac:dyDescent="0.25">
      <c r="A588" s="10">
        <v>31</v>
      </c>
      <c r="B588" s="15"/>
      <c r="C588" s="35" t="s">
        <v>1126</v>
      </c>
      <c r="D588" s="75" t="s">
        <v>466</v>
      </c>
      <c r="E588" s="35" t="s">
        <v>248</v>
      </c>
      <c r="F588" s="117" t="s">
        <v>92</v>
      </c>
      <c r="G588" s="87">
        <v>50500</v>
      </c>
      <c r="H588" s="64">
        <v>1924.57</v>
      </c>
      <c r="I588" s="66">
        <v>25</v>
      </c>
      <c r="J588" s="64">
        <v>1449.35</v>
      </c>
      <c r="K588" s="66">
        <f t="shared" ref="K588:K615" si="103">+G588*7.1%</f>
        <v>3585.4999999999995</v>
      </c>
      <c r="L588" s="66">
        <f t="shared" ref="L588:L615" si="104">+G588*1.1%</f>
        <v>555.5</v>
      </c>
      <c r="M588" s="64">
        <v>1535.2</v>
      </c>
      <c r="N588" s="66">
        <f t="shared" ref="N588:N615" si="105">+G588*7.09%</f>
        <v>3580.4500000000003</v>
      </c>
      <c r="O588" s="67"/>
      <c r="P588" s="66">
        <f t="shared" ref="P588:P615" si="106">+J588+M588</f>
        <v>2984.55</v>
      </c>
      <c r="Q588" s="66">
        <f t="shared" si="100"/>
        <v>4934.12</v>
      </c>
      <c r="R588" s="66">
        <f t="shared" ref="R588:R615" si="107">+K588+L588+N588</f>
        <v>7721.4500000000007</v>
      </c>
      <c r="S588" s="66">
        <f t="shared" ref="S588:S615" si="108">+G588-Q588</f>
        <v>45565.88</v>
      </c>
      <c r="T588" s="91" t="s">
        <v>93</v>
      </c>
    </row>
    <row r="589" spans="1:20" x14ac:dyDescent="0.25">
      <c r="A589" s="10">
        <v>32</v>
      </c>
      <c r="B589" s="15"/>
      <c r="C589" s="35" t="s">
        <v>1127</v>
      </c>
      <c r="D589" s="75" t="s">
        <v>466</v>
      </c>
      <c r="E589" s="35" t="s">
        <v>84</v>
      </c>
      <c r="F589" s="117" t="s">
        <v>92</v>
      </c>
      <c r="G589" s="87">
        <v>20900</v>
      </c>
      <c r="H589" s="65">
        <v>0</v>
      </c>
      <c r="I589" s="66">
        <v>25</v>
      </c>
      <c r="J589" s="65">
        <v>599.83000000000004</v>
      </c>
      <c r="K589" s="66">
        <f t="shared" si="103"/>
        <v>1483.8999999999999</v>
      </c>
      <c r="L589" s="66">
        <f t="shared" si="104"/>
        <v>229.90000000000003</v>
      </c>
      <c r="M589" s="65">
        <v>635.36</v>
      </c>
      <c r="N589" s="66">
        <f t="shared" si="105"/>
        <v>1481.8100000000002</v>
      </c>
      <c r="O589" s="67"/>
      <c r="P589" s="66">
        <f t="shared" si="106"/>
        <v>1235.19</v>
      </c>
      <c r="Q589" s="66">
        <f t="shared" si="100"/>
        <v>1260.19</v>
      </c>
      <c r="R589" s="66">
        <f t="shared" si="107"/>
        <v>3195.61</v>
      </c>
      <c r="S589" s="66">
        <f t="shared" si="108"/>
        <v>19639.810000000001</v>
      </c>
      <c r="T589" s="91" t="s">
        <v>93</v>
      </c>
    </row>
    <row r="590" spans="1:20" x14ac:dyDescent="0.25">
      <c r="A590" s="10">
        <v>33</v>
      </c>
      <c r="B590" s="15"/>
      <c r="C590" s="35" t="s">
        <v>1128</v>
      </c>
      <c r="D590" s="75" t="s">
        <v>466</v>
      </c>
      <c r="E590" s="35" t="s">
        <v>84</v>
      </c>
      <c r="F590" s="117" t="s">
        <v>92</v>
      </c>
      <c r="G590" s="87">
        <v>20900</v>
      </c>
      <c r="H590" s="65">
        <v>0</v>
      </c>
      <c r="I590" s="66">
        <v>25</v>
      </c>
      <c r="J590" s="65">
        <v>599.83000000000004</v>
      </c>
      <c r="K590" s="66">
        <f t="shared" si="103"/>
        <v>1483.8999999999999</v>
      </c>
      <c r="L590" s="66">
        <f t="shared" si="104"/>
        <v>229.90000000000003</v>
      </c>
      <c r="M590" s="65">
        <v>635.36</v>
      </c>
      <c r="N590" s="66">
        <f t="shared" si="105"/>
        <v>1481.8100000000002</v>
      </c>
      <c r="O590" s="67"/>
      <c r="P590" s="66">
        <f t="shared" si="106"/>
        <v>1235.19</v>
      </c>
      <c r="Q590" s="66">
        <f t="shared" si="100"/>
        <v>1260.19</v>
      </c>
      <c r="R590" s="66">
        <f t="shared" si="107"/>
        <v>3195.61</v>
      </c>
      <c r="S590" s="66">
        <f t="shared" si="108"/>
        <v>19639.810000000001</v>
      </c>
      <c r="T590" s="91" t="s">
        <v>93</v>
      </c>
    </row>
    <row r="591" spans="1:20" x14ac:dyDescent="0.25">
      <c r="A591" s="10">
        <v>34</v>
      </c>
      <c r="B591" s="15"/>
      <c r="C591" s="35" t="s">
        <v>1129</v>
      </c>
      <c r="D591" s="75" t="s">
        <v>466</v>
      </c>
      <c r="E591" s="35" t="s">
        <v>123</v>
      </c>
      <c r="F591" s="117" t="s">
        <v>92</v>
      </c>
      <c r="G591" s="87">
        <v>22050</v>
      </c>
      <c r="H591" s="65">
        <v>0</v>
      </c>
      <c r="I591" s="66">
        <v>25</v>
      </c>
      <c r="J591" s="65">
        <v>632.84</v>
      </c>
      <c r="K591" s="66">
        <f t="shared" si="103"/>
        <v>1565.55</v>
      </c>
      <c r="L591" s="66">
        <f t="shared" si="104"/>
        <v>242.55</v>
      </c>
      <c r="M591" s="65">
        <v>670.32</v>
      </c>
      <c r="N591" s="66">
        <f t="shared" si="105"/>
        <v>1563.345</v>
      </c>
      <c r="O591" s="67"/>
      <c r="P591" s="66">
        <f t="shared" si="106"/>
        <v>1303.1600000000001</v>
      </c>
      <c r="Q591" s="66">
        <f t="shared" si="100"/>
        <v>1328.16</v>
      </c>
      <c r="R591" s="66">
        <f t="shared" si="107"/>
        <v>3371.4449999999997</v>
      </c>
      <c r="S591" s="66">
        <f t="shared" si="108"/>
        <v>20721.84</v>
      </c>
      <c r="T591" s="91" t="s">
        <v>93</v>
      </c>
    </row>
    <row r="592" spans="1:20" x14ac:dyDescent="0.25">
      <c r="A592" s="10">
        <v>35</v>
      </c>
      <c r="B592" s="15"/>
      <c r="C592" s="35" t="s">
        <v>1130</v>
      </c>
      <c r="D592" s="75" t="s">
        <v>466</v>
      </c>
      <c r="E592" s="35" t="s">
        <v>291</v>
      </c>
      <c r="F592" s="117" t="s">
        <v>92</v>
      </c>
      <c r="G592" s="87">
        <v>30975</v>
      </c>
      <c r="H592" s="65">
        <v>0</v>
      </c>
      <c r="I592" s="66">
        <v>25</v>
      </c>
      <c r="J592" s="65">
        <v>888.98</v>
      </c>
      <c r="K592" s="66">
        <f t="shared" si="103"/>
        <v>2199.2249999999999</v>
      </c>
      <c r="L592" s="66">
        <f t="shared" si="104"/>
        <v>340.72500000000002</v>
      </c>
      <c r="M592" s="65">
        <v>941.64</v>
      </c>
      <c r="N592" s="66">
        <f t="shared" si="105"/>
        <v>2196.1275000000001</v>
      </c>
      <c r="O592" s="67"/>
      <c r="P592" s="66">
        <f t="shared" si="106"/>
        <v>1830.62</v>
      </c>
      <c r="Q592" s="66">
        <f t="shared" si="100"/>
        <v>1855.62</v>
      </c>
      <c r="R592" s="66">
        <f t="shared" si="107"/>
        <v>4736.0774999999994</v>
      </c>
      <c r="S592" s="66">
        <f t="shared" si="108"/>
        <v>29119.38</v>
      </c>
      <c r="T592" s="91" t="s">
        <v>93</v>
      </c>
    </row>
    <row r="593" spans="1:20" x14ac:dyDescent="0.25">
      <c r="A593" s="10">
        <v>36</v>
      </c>
      <c r="B593" s="15"/>
      <c r="C593" s="35" t="s">
        <v>1131</v>
      </c>
      <c r="D593" s="75" t="s">
        <v>466</v>
      </c>
      <c r="E593" s="35" t="s">
        <v>172</v>
      </c>
      <c r="F593" s="117" t="s">
        <v>92</v>
      </c>
      <c r="G593" s="87">
        <v>40000</v>
      </c>
      <c r="H593" s="65">
        <v>442.65</v>
      </c>
      <c r="I593" s="66">
        <v>25</v>
      </c>
      <c r="J593" s="64">
        <v>1148</v>
      </c>
      <c r="K593" s="66">
        <f t="shared" si="103"/>
        <v>2839.9999999999995</v>
      </c>
      <c r="L593" s="66">
        <f t="shared" si="104"/>
        <v>440.00000000000006</v>
      </c>
      <c r="M593" s="64">
        <v>1216</v>
      </c>
      <c r="N593" s="66">
        <f t="shared" si="105"/>
        <v>2836</v>
      </c>
      <c r="O593" s="67"/>
      <c r="P593" s="66">
        <f t="shared" si="106"/>
        <v>2364</v>
      </c>
      <c r="Q593" s="66">
        <f t="shared" si="100"/>
        <v>2831.65</v>
      </c>
      <c r="R593" s="66">
        <f t="shared" si="107"/>
        <v>6116</v>
      </c>
      <c r="S593" s="66">
        <f t="shared" si="108"/>
        <v>37168.35</v>
      </c>
      <c r="T593" s="91" t="s">
        <v>93</v>
      </c>
    </row>
    <row r="594" spans="1:20" x14ac:dyDescent="0.25">
      <c r="A594" s="10">
        <v>37</v>
      </c>
      <c r="B594" s="15"/>
      <c r="C594" s="35" t="s">
        <v>1132</v>
      </c>
      <c r="D594" s="75" t="s">
        <v>466</v>
      </c>
      <c r="E594" s="35" t="s">
        <v>291</v>
      </c>
      <c r="F594" s="117" t="s">
        <v>92</v>
      </c>
      <c r="G594" s="87">
        <v>30975</v>
      </c>
      <c r="H594" s="65">
        <v>0</v>
      </c>
      <c r="I594" s="66">
        <v>25</v>
      </c>
      <c r="J594" s="65">
        <v>888.98</v>
      </c>
      <c r="K594" s="66">
        <f t="shared" si="103"/>
        <v>2199.2249999999999</v>
      </c>
      <c r="L594" s="66">
        <f t="shared" si="104"/>
        <v>340.72500000000002</v>
      </c>
      <c r="M594" s="65">
        <v>941.64</v>
      </c>
      <c r="N594" s="66">
        <f t="shared" si="105"/>
        <v>2196.1275000000001</v>
      </c>
      <c r="O594" s="67"/>
      <c r="P594" s="66">
        <f t="shared" si="106"/>
        <v>1830.62</v>
      </c>
      <c r="Q594" s="66">
        <f t="shared" si="100"/>
        <v>1855.62</v>
      </c>
      <c r="R594" s="66">
        <f t="shared" si="107"/>
        <v>4736.0774999999994</v>
      </c>
      <c r="S594" s="66">
        <f t="shared" si="108"/>
        <v>29119.38</v>
      </c>
      <c r="T594" s="91" t="s">
        <v>93</v>
      </c>
    </row>
    <row r="595" spans="1:20" x14ac:dyDescent="0.25">
      <c r="A595" s="10">
        <v>38</v>
      </c>
      <c r="B595" s="15"/>
      <c r="C595" s="35" t="s">
        <v>1133</v>
      </c>
      <c r="D595" s="75" t="s">
        <v>466</v>
      </c>
      <c r="E595" s="35" t="s">
        <v>291</v>
      </c>
      <c r="F595" s="117" t="s">
        <v>92</v>
      </c>
      <c r="G595" s="87">
        <v>30975</v>
      </c>
      <c r="H595" s="65">
        <v>0</v>
      </c>
      <c r="I595" s="66">
        <v>25</v>
      </c>
      <c r="J595" s="65">
        <v>888.98</v>
      </c>
      <c r="K595" s="66">
        <f t="shared" si="103"/>
        <v>2199.2249999999999</v>
      </c>
      <c r="L595" s="66">
        <f t="shared" si="104"/>
        <v>340.72500000000002</v>
      </c>
      <c r="M595" s="65">
        <v>941.64</v>
      </c>
      <c r="N595" s="66">
        <f t="shared" si="105"/>
        <v>2196.1275000000001</v>
      </c>
      <c r="O595" s="67"/>
      <c r="P595" s="66">
        <f t="shared" si="106"/>
        <v>1830.62</v>
      </c>
      <c r="Q595" s="66">
        <f t="shared" si="100"/>
        <v>1855.62</v>
      </c>
      <c r="R595" s="66">
        <f t="shared" si="107"/>
        <v>4736.0774999999994</v>
      </c>
      <c r="S595" s="66">
        <f t="shared" si="108"/>
        <v>29119.38</v>
      </c>
      <c r="T595" s="91" t="s">
        <v>93</v>
      </c>
    </row>
    <row r="596" spans="1:20" x14ac:dyDescent="0.25">
      <c r="A596" s="10">
        <v>39</v>
      </c>
      <c r="B596" s="15"/>
      <c r="C596" s="35" t="s">
        <v>1134</v>
      </c>
      <c r="D596" s="75" t="s">
        <v>466</v>
      </c>
      <c r="E596" s="35" t="s">
        <v>291</v>
      </c>
      <c r="F596" s="117" t="s">
        <v>92</v>
      </c>
      <c r="G596" s="87">
        <v>30975</v>
      </c>
      <c r="H596" s="65">
        <v>0</v>
      </c>
      <c r="I596" s="66">
        <v>25</v>
      </c>
      <c r="J596" s="65">
        <v>888.98</v>
      </c>
      <c r="K596" s="66">
        <f t="shared" si="103"/>
        <v>2199.2249999999999</v>
      </c>
      <c r="L596" s="66">
        <f t="shared" si="104"/>
        <v>340.72500000000002</v>
      </c>
      <c r="M596" s="65">
        <v>941.64</v>
      </c>
      <c r="N596" s="66">
        <f t="shared" si="105"/>
        <v>2196.1275000000001</v>
      </c>
      <c r="O596" s="67"/>
      <c r="P596" s="66">
        <f t="shared" si="106"/>
        <v>1830.62</v>
      </c>
      <c r="Q596" s="66">
        <f t="shared" si="100"/>
        <v>1855.62</v>
      </c>
      <c r="R596" s="66">
        <f t="shared" si="107"/>
        <v>4736.0774999999994</v>
      </c>
      <c r="S596" s="66">
        <f t="shared" si="108"/>
        <v>29119.38</v>
      </c>
      <c r="T596" s="91" t="s">
        <v>93</v>
      </c>
    </row>
    <row r="597" spans="1:20" x14ac:dyDescent="0.25">
      <c r="A597" s="10">
        <v>40</v>
      </c>
      <c r="B597" s="15"/>
      <c r="C597" s="35" t="s">
        <v>1135</v>
      </c>
      <c r="D597" s="75" t="s">
        <v>466</v>
      </c>
      <c r="E597" s="35" t="s">
        <v>84</v>
      </c>
      <c r="F597" s="117" t="s">
        <v>92</v>
      </c>
      <c r="G597" s="87">
        <v>45000</v>
      </c>
      <c r="H597" s="64">
        <v>1148.33</v>
      </c>
      <c r="I597" s="66">
        <v>25</v>
      </c>
      <c r="J597" s="64">
        <v>1291.5</v>
      </c>
      <c r="K597" s="66">
        <f t="shared" si="103"/>
        <v>3194.9999999999995</v>
      </c>
      <c r="L597" s="66">
        <f t="shared" si="104"/>
        <v>495.00000000000006</v>
      </c>
      <c r="M597" s="64">
        <v>1368</v>
      </c>
      <c r="N597" s="66">
        <f t="shared" si="105"/>
        <v>3190.5</v>
      </c>
      <c r="O597" s="67"/>
      <c r="P597" s="66">
        <f t="shared" si="106"/>
        <v>2659.5</v>
      </c>
      <c r="Q597" s="66">
        <f t="shared" si="100"/>
        <v>3832.83</v>
      </c>
      <c r="R597" s="66">
        <f t="shared" si="107"/>
        <v>6880.5</v>
      </c>
      <c r="S597" s="66">
        <f t="shared" si="108"/>
        <v>41167.17</v>
      </c>
      <c r="T597" s="91" t="s">
        <v>93</v>
      </c>
    </row>
    <row r="598" spans="1:20" x14ac:dyDescent="0.25">
      <c r="A598" s="10">
        <v>41</v>
      </c>
      <c r="B598" s="15"/>
      <c r="C598" s="35" t="s">
        <v>1136</v>
      </c>
      <c r="D598" s="75" t="s">
        <v>466</v>
      </c>
      <c r="E598" s="35" t="s">
        <v>1266</v>
      </c>
      <c r="F598" s="117" t="s">
        <v>92</v>
      </c>
      <c r="G598" s="87">
        <v>52500</v>
      </c>
      <c r="H598" s="64">
        <v>2028.32</v>
      </c>
      <c r="I598" s="66">
        <v>25</v>
      </c>
      <c r="J598" s="64">
        <v>1506.75</v>
      </c>
      <c r="K598" s="66">
        <f t="shared" si="103"/>
        <v>3727.4999999999995</v>
      </c>
      <c r="L598" s="66">
        <f t="shared" si="104"/>
        <v>577.50000000000011</v>
      </c>
      <c r="M598" s="64">
        <v>1596</v>
      </c>
      <c r="N598" s="66">
        <f t="shared" si="105"/>
        <v>3722.2500000000005</v>
      </c>
      <c r="O598" s="67"/>
      <c r="P598" s="66">
        <f t="shared" si="106"/>
        <v>3102.75</v>
      </c>
      <c r="Q598" s="66">
        <f t="shared" si="100"/>
        <v>5156.07</v>
      </c>
      <c r="R598" s="66">
        <f t="shared" si="107"/>
        <v>8027.25</v>
      </c>
      <c r="S598" s="66">
        <f t="shared" si="108"/>
        <v>47343.93</v>
      </c>
      <c r="T598" s="91" t="s">
        <v>93</v>
      </c>
    </row>
    <row r="599" spans="1:20" x14ac:dyDescent="0.25">
      <c r="A599" s="10">
        <v>42</v>
      </c>
      <c r="B599" s="15"/>
      <c r="C599" s="35" t="s">
        <v>1137</v>
      </c>
      <c r="D599" s="75" t="s">
        <v>466</v>
      </c>
      <c r="E599" s="35" t="s">
        <v>248</v>
      </c>
      <c r="F599" s="117" t="s">
        <v>92</v>
      </c>
      <c r="G599" s="87">
        <v>50500</v>
      </c>
      <c r="H599" s="64">
        <v>1924.57</v>
      </c>
      <c r="I599" s="66">
        <v>25</v>
      </c>
      <c r="J599" s="64">
        <v>1449.35</v>
      </c>
      <c r="K599" s="66">
        <f t="shared" si="103"/>
        <v>3585.4999999999995</v>
      </c>
      <c r="L599" s="66">
        <f t="shared" si="104"/>
        <v>555.5</v>
      </c>
      <c r="M599" s="64">
        <v>1535.2</v>
      </c>
      <c r="N599" s="66">
        <f t="shared" si="105"/>
        <v>3580.4500000000003</v>
      </c>
      <c r="O599" s="67"/>
      <c r="P599" s="66">
        <f t="shared" si="106"/>
        <v>2984.55</v>
      </c>
      <c r="Q599" s="66">
        <f t="shared" si="100"/>
        <v>4934.12</v>
      </c>
      <c r="R599" s="66">
        <f t="shared" si="107"/>
        <v>7721.4500000000007</v>
      </c>
      <c r="S599" s="66">
        <f t="shared" si="108"/>
        <v>45565.88</v>
      </c>
      <c r="T599" s="91" t="s">
        <v>93</v>
      </c>
    </row>
    <row r="600" spans="1:20" x14ac:dyDescent="0.25">
      <c r="A600" s="10">
        <v>43</v>
      </c>
      <c r="B600" s="15"/>
      <c r="C600" s="35" t="s">
        <v>1138</v>
      </c>
      <c r="D600" s="75" t="s">
        <v>466</v>
      </c>
      <c r="E600" s="35" t="s">
        <v>333</v>
      </c>
      <c r="F600" s="117" t="s">
        <v>92</v>
      </c>
      <c r="G600" s="87">
        <v>11000</v>
      </c>
      <c r="H600" s="65">
        <v>0</v>
      </c>
      <c r="I600" s="66">
        <v>25</v>
      </c>
      <c r="J600" s="65">
        <v>315.7</v>
      </c>
      <c r="K600" s="66">
        <f t="shared" si="103"/>
        <v>780.99999999999989</v>
      </c>
      <c r="L600" s="66">
        <f t="shared" si="104"/>
        <v>121.00000000000001</v>
      </c>
      <c r="M600" s="65">
        <v>334.4</v>
      </c>
      <c r="N600" s="66">
        <f t="shared" si="105"/>
        <v>779.90000000000009</v>
      </c>
      <c r="O600" s="67"/>
      <c r="P600" s="66">
        <f t="shared" si="106"/>
        <v>650.09999999999991</v>
      </c>
      <c r="Q600" s="66">
        <f t="shared" si="100"/>
        <v>675.09999999999991</v>
      </c>
      <c r="R600" s="66">
        <f t="shared" si="107"/>
        <v>1681.9</v>
      </c>
      <c r="S600" s="66">
        <f t="shared" si="108"/>
        <v>10324.9</v>
      </c>
      <c r="T600" s="91" t="s">
        <v>93</v>
      </c>
    </row>
    <row r="601" spans="1:20" x14ac:dyDescent="0.25">
      <c r="A601" s="10">
        <v>44</v>
      </c>
      <c r="B601" s="15"/>
      <c r="C601" s="35" t="s">
        <v>1139</v>
      </c>
      <c r="D601" s="75" t="s">
        <v>466</v>
      </c>
      <c r="E601" s="35" t="s">
        <v>129</v>
      </c>
      <c r="F601" s="117" t="s">
        <v>92</v>
      </c>
      <c r="G601" s="87">
        <v>20900</v>
      </c>
      <c r="H601" s="65">
        <v>0</v>
      </c>
      <c r="I601" s="66">
        <v>25</v>
      </c>
      <c r="J601" s="65">
        <v>599.83000000000004</v>
      </c>
      <c r="K601" s="66">
        <f t="shared" si="103"/>
        <v>1483.8999999999999</v>
      </c>
      <c r="L601" s="66">
        <f t="shared" si="104"/>
        <v>229.90000000000003</v>
      </c>
      <c r="M601" s="65">
        <v>635.36</v>
      </c>
      <c r="N601" s="66">
        <f t="shared" si="105"/>
        <v>1481.8100000000002</v>
      </c>
      <c r="O601" s="67"/>
      <c r="P601" s="66">
        <f t="shared" si="106"/>
        <v>1235.19</v>
      </c>
      <c r="Q601" s="66">
        <f t="shared" si="100"/>
        <v>1260.19</v>
      </c>
      <c r="R601" s="66">
        <f t="shared" si="107"/>
        <v>3195.61</v>
      </c>
      <c r="S601" s="66">
        <f t="shared" si="108"/>
        <v>19639.810000000001</v>
      </c>
      <c r="T601" s="91" t="s">
        <v>93</v>
      </c>
    </row>
    <row r="602" spans="1:20" x14ac:dyDescent="0.25">
      <c r="A602" s="10">
        <v>45</v>
      </c>
      <c r="B602" s="15"/>
      <c r="C602" s="35" t="s">
        <v>1140</v>
      </c>
      <c r="D602" s="75" t="s">
        <v>466</v>
      </c>
      <c r="E602" s="35" t="s">
        <v>175</v>
      </c>
      <c r="F602" s="117" t="s">
        <v>92</v>
      </c>
      <c r="G602" s="87">
        <v>31500</v>
      </c>
      <c r="H602" s="65">
        <v>0</v>
      </c>
      <c r="I602" s="66">
        <v>25</v>
      </c>
      <c r="J602" s="65">
        <v>904.05</v>
      </c>
      <c r="K602" s="66">
        <f t="shared" si="103"/>
        <v>2236.5</v>
      </c>
      <c r="L602" s="66">
        <f t="shared" si="104"/>
        <v>346.50000000000006</v>
      </c>
      <c r="M602" s="65">
        <v>957.6</v>
      </c>
      <c r="N602" s="66">
        <f t="shared" si="105"/>
        <v>2233.3500000000004</v>
      </c>
      <c r="O602" s="67"/>
      <c r="P602" s="66">
        <f t="shared" si="106"/>
        <v>1861.65</v>
      </c>
      <c r="Q602" s="66">
        <f t="shared" si="100"/>
        <v>1886.65</v>
      </c>
      <c r="R602" s="66">
        <f t="shared" si="107"/>
        <v>4816.3500000000004</v>
      </c>
      <c r="S602" s="66">
        <f t="shared" si="108"/>
        <v>29613.35</v>
      </c>
      <c r="T602" s="91" t="s">
        <v>93</v>
      </c>
    </row>
    <row r="603" spans="1:20" x14ac:dyDescent="0.25">
      <c r="A603" s="10">
        <v>46</v>
      </c>
      <c r="B603" s="15"/>
      <c r="C603" s="35" t="s">
        <v>1141</v>
      </c>
      <c r="D603" s="75" t="s">
        <v>466</v>
      </c>
      <c r="E603" s="35" t="s">
        <v>84</v>
      </c>
      <c r="F603" s="117" t="s">
        <v>92</v>
      </c>
      <c r="G603" s="87">
        <v>16500</v>
      </c>
      <c r="H603" s="65">
        <v>0</v>
      </c>
      <c r="I603" s="66">
        <v>25</v>
      </c>
      <c r="J603" s="65">
        <v>473.55</v>
      </c>
      <c r="K603" s="66">
        <f t="shared" si="103"/>
        <v>1171.5</v>
      </c>
      <c r="L603" s="66">
        <f t="shared" si="104"/>
        <v>181.50000000000003</v>
      </c>
      <c r="M603" s="65">
        <v>501.6</v>
      </c>
      <c r="N603" s="66">
        <f t="shared" si="105"/>
        <v>1169.8500000000001</v>
      </c>
      <c r="O603" s="67"/>
      <c r="P603" s="66">
        <f t="shared" si="106"/>
        <v>975.15000000000009</v>
      </c>
      <c r="Q603" s="66">
        <f t="shared" si="100"/>
        <v>1000.1500000000001</v>
      </c>
      <c r="R603" s="66">
        <f t="shared" si="107"/>
        <v>2522.8500000000004</v>
      </c>
      <c r="S603" s="66">
        <f t="shared" si="108"/>
        <v>15499.85</v>
      </c>
      <c r="T603" s="91" t="s">
        <v>93</v>
      </c>
    </row>
    <row r="604" spans="1:20" x14ac:dyDescent="0.25">
      <c r="A604" s="10">
        <v>47</v>
      </c>
      <c r="B604" s="15"/>
      <c r="C604" s="35" t="s">
        <v>1142</v>
      </c>
      <c r="D604" s="75" t="s">
        <v>466</v>
      </c>
      <c r="E604" s="35" t="s">
        <v>185</v>
      </c>
      <c r="F604" s="117" t="s">
        <v>92</v>
      </c>
      <c r="G604" s="87">
        <v>20900</v>
      </c>
      <c r="H604" s="65">
        <v>0</v>
      </c>
      <c r="I604" s="66">
        <v>25</v>
      </c>
      <c r="J604" s="65">
        <v>599.83000000000004</v>
      </c>
      <c r="K604" s="66">
        <f t="shared" si="103"/>
        <v>1483.8999999999999</v>
      </c>
      <c r="L604" s="66">
        <f t="shared" si="104"/>
        <v>229.90000000000003</v>
      </c>
      <c r="M604" s="65">
        <v>635.36</v>
      </c>
      <c r="N604" s="66">
        <f t="shared" si="105"/>
        <v>1481.8100000000002</v>
      </c>
      <c r="O604" s="67"/>
      <c r="P604" s="66">
        <f t="shared" si="106"/>
        <v>1235.19</v>
      </c>
      <c r="Q604" s="66">
        <f t="shared" si="100"/>
        <v>1260.19</v>
      </c>
      <c r="R604" s="66">
        <f t="shared" si="107"/>
        <v>3195.61</v>
      </c>
      <c r="S604" s="66">
        <f t="shared" si="108"/>
        <v>19639.810000000001</v>
      </c>
      <c r="T604" s="91" t="s">
        <v>93</v>
      </c>
    </row>
    <row r="605" spans="1:20" x14ac:dyDescent="0.25">
      <c r="A605" s="10">
        <v>48</v>
      </c>
      <c r="B605" s="15"/>
      <c r="C605" s="35" t="s">
        <v>1143</v>
      </c>
      <c r="D605" s="75" t="s">
        <v>466</v>
      </c>
      <c r="E605" s="35" t="s">
        <v>84</v>
      </c>
      <c r="F605" s="117" t="s">
        <v>92</v>
      </c>
      <c r="G605" s="87">
        <v>19800</v>
      </c>
      <c r="H605" s="65">
        <v>0</v>
      </c>
      <c r="I605" s="66">
        <v>25</v>
      </c>
      <c r="J605" s="65">
        <v>568.26</v>
      </c>
      <c r="K605" s="66">
        <f t="shared" si="103"/>
        <v>1405.8</v>
      </c>
      <c r="L605" s="66">
        <f t="shared" si="104"/>
        <v>217.8</v>
      </c>
      <c r="M605" s="65">
        <v>601.91999999999996</v>
      </c>
      <c r="N605" s="66">
        <f t="shared" si="105"/>
        <v>1403.8200000000002</v>
      </c>
      <c r="O605" s="67"/>
      <c r="P605" s="66">
        <f t="shared" si="106"/>
        <v>1170.1799999999998</v>
      </c>
      <c r="Q605" s="66">
        <f t="shared" si="100"/>
        <v>1195.1799999999998</v>
      </c>
      <c r="R605" s="66">
        <f t="shared" si="107"/>
        <v>3027.42</v>
      </c>
      <c r="S605" s="66">
        <f t="shared" si="108"/>
        <v>18604.82</v>
      </c>
      <c r="T605" s="91" t="s">
        <v>93</v>
      </c>
    </row>
    <row r="606" spans="1:20" x14ac:dyDescent="0.25">
      <c r="A606" s="10">
        <v>49</v>
      </c>
      <c r="B606" s="15"/>
      <c r="C606" s="35" t="s">
        <v>1144</v>
      </c>
      <c r="D606" s="75" t="s">
        <v>466</v>
      </c>
      <c r="E606" s="35" t="s">
        <v>125</v>
      </c>
      <c r="F606" s="117" t="s">
        <v>92</v>
      </c>
      <c r="G606" s="87">
        <v>22000</v>
      </c>
      <c r="H606" s="65">
        <v>0</v>
      </c>
      <c r="I606" s="66">
        <v>25</v>
      </c>
      <c r="J606" s="65">
        <v>631.4</v>
      </c>
      <c r="K606" s="66">
        <f t="shared" si="103"/>
        <v>1561.9999999999998</v>
      </c>
      <c r="L606" s="66">
        <f t="shared" si="104"/>
        <v>242.00000000000003</v>
      </c>
      <c r="M606" s="65">
        <v>668.8</v>
      </c>
      <c r="N606" s="66">
        <f t="shared" si="105"/>
        <v>1559.8000000000002</v>
      </c>
      <c r="O606" s="67"/>
      <c r="P606" s="66">
        <f t="shared" si="106"/>
        <v>1300.1999999999998</v>
      </c>
      <c r="Q606" s="66">
        <f t="shared" si="100"/>
        <v>1325.1999999999998</v>
      </c>
      <c r="R606" s="66">
        <f t="shared" si="107"/>
        <v>3363.8</v>
      </c>
      <c r="S606" s="66">
        <f t="shared" si="108"/>
        <v>20674.8</v>
      </c>
      <c r="T606" s="91" t="s">
        <v>93</v>
      </c>
    </row>
    <row r="607" spans="1:20" x14ac:dyDescent="0.25">
      <c r="A607" s="10">
        <v>50</v>
      </c>
      <c r="B607" s="15"/>
      <c r="C607" s="35" t="s">
        <v>1145</v>
      </c>
      <c r="D607" s="75" t="s">
        <v>466</v>
      </c>
      <c r="E607" s="35" t="s">
        <v>89</v>
      </c>
      <c r="F607" s="117" t="s">
        <v>92</v>
      </c>
      <c r="G607" s="87">
        <v>20900</v>
      </c>
      <c r="H607" s="65">
        <v>0</v>
      </c>
      <c r="I607" s="66">
        <v>25</v>
      </c>
      <c r="J607" s="65">
        <v>599.83000000000004</v>
      </c>
      <c r="K607" s="66">
        <f t="shared" si="103"/>
        <v>1483.8999999999999</v>
      </c>
      <c r="L607" s="66">
        <f t="shared" si="104"/>
        <v>229.90000000000003</v>
      </c>
      <c r="M607" s="65">
        <v>635.36</v>
      </c>
      <c r="N607" s="66">
        <f t="shared" si="105"/>
        <v>1481.8100000000002</v>
      </c>
      <c r="O607" s="67"/>
      <c r="P607" s="66">
        <f t="shared" si="106"/>
        <v>1235.19</v>
      </c>
      <c r="Q607" s="66">
        <f t="shared" si="100"/>
        <v>1260.19</v>
      </c>
      <c r="R607" s="66">
        <f t="shared" si="107"/>
        <v>3195.61</v>
      </c>
      <c r="S607" s="66">
        <f t="shared" si="108"/>
        <v>19639.810000000001</v>
      </c>
      <c r="T607" s="91" t="s">
        <v>93</v>
      </c>
    </row>
    <row r="608" spans="1:20" x14ac:dyDescent="0.25">
      <c r="A608" s="10">
        <v>51</v>
      </c>
      <c r="B608" s="15"/>
      <c r="C608" s="35" t="s">
        <v>1146</v>
      </c>
      <c r="D608" s="75" t="s">
        <v>466</v>
      </c>
      <c r="E608" s="35" t="s">
        <v>331</v>
      </c>
      <c r="F608" s="117" t="s">
        <v>92</v>
      </c>
      <c r="G608" s="87">
        <v>22050</v>
      </c>
      <c r="H608" s="65">
        <v>0</v>
      </c>
      <c r="I608" s="66">
        <v>25</v>
      </c>
      <c r="J608" s="65">
        <v>632.84</v>
      </c>
      <c r="K608" s="66">
        <f t="shared" si="103"/>
        <v>1565.55</v>
      </c>
      <c r="L608" s="66">
        <f t="shared" si="104"/>
        <v>242.55</v>
      </c>
      <c r="M608" s="65">
        <v>670.32</v>
      </c>
      <c r="N608" s="66">
        <f t="shared" si="105"/>
        <v>1563.345</v>
      </c>
      <c r="O608" s="67"/>
      <c r="P608" s="66">
        <f t="shared" si="106"/>
        <v>1303.1600000000001</v>
      </c>
      <c r="Q608" s="66">
        <f t="shared" si="100"/>
        <v>1328.16</v>
      </c>
      <c r="R608" s="66">
        <f t="shared" si="107"/>
        <v>3371.4449999999997</v>
      </c>
      <c r="S608" s="66">
        <f t="shared" si="108"/>
        <v>20721.84</v>
      </c>
      <c r="T608" s="91" t="s">
        <v>93</v>
      </c>
    </row>
    <row r="609" spans="1:20" x14ac:dyDescent="0.25">
      <c r="A609" s="10">
        <v>52</v>
      </c>
      <c r="B609" s="15"/>
      <c r="C609" s="35" t="s">
        <v>1147</v>
      </c>
      <c r="D609" s="75" t="s">
        <v>466</v>
      </c>
      <c r="E609" s="35" t="s">
        <v>129</v>
      </c>
      <c r="F609" s="117" t="s">
        <v>92</v>
      </c>
      <c r="G609" s="87">
        <v>25000</v>
      </c>
      <c r="H609" s="65">
        <v>0</v>
      </c>
      <c r="I609" s="66">
        <v>25</v>
      </c>
      <c r="J609" s="65">
        <v>717.5</v>
      </c>
      <c r="K609" s="66">
        <f t="shared" si="103"/>
        <v>1774.9999999999998</v>
      </c>
      <c r="L609" s="66">
        <f t="shared" si="104"/>
        <v>275</v>
      </c>
      <c r="M609" s="65">
        <v>760</v>
      </c>
      <c r="N609" s="66">
        <f t="shared" si="105"/>
        <v>1772.5000000000002</v>
      </c>
      <c r="O609" s="67"/>
      <c r="P609" s="66">
        <f t="shared" si="106"/>
        <v>1477.5</v>
      </c>
      <c r="Q609" s="66">
        <f t="shared" si="100"/>
        <v>1502.5</v>
      </c>
      <c r="R609" s="66">
        <f t="shared" si="107"/>
        <v>3822.5</v>
      </c>
      <c r="S609" s="66">
        <f t="shared" si="108"/>
        <v>23497.5</v>
      </c>
      <c r="T609" s="91" t="s">
        <v>93</v>
      </c>
    </row>
    <row r="610" spans="1:20" x14ac:dyDescent="0.25">
      <c r="A610" s="10">
        <v>53</v>
      </c>
      <c r="B610" s="15"/>
      <c r="C610" s="35" t="s">
        <v>1148</v>
      </c>
      <c r="D610" s="75" t="s">
        <v>466</v>
      </c>
      <c r="E610" s="35" t="s">
        <v>129</v>
      </c>
      <c r="F610" s="117" t="s">
        <v>92</v>
      </c>
      <c r="G610" s="87">
        <v>22050</v>
      </c>
      <c r="H610" s="65">
        <v>0</v>
      </c>
      <c r="I610" s="66">
        <v>25</v>
      </c>
      <c r="J610" s="65">
        <v>632.84</v>
      </c>
      <c r="K610" s="66">
        <f t="shared" si="103"/>
        <v>1565.55</v>
      </c>
      <c r="L610" s="66">
        <f t="shared" si="104"/>
        <v>242.55</v>
      </c>
      <c r="M610" s="65">
        <v>670.32</v>
      </c>
      <c r="N610" s="66">
        <f t="shared" si="105"/>
        <v>1563.345</v>
      </c>
      <c r="O610" s="67"/>
      <c r="P610" s="66">
        <f t="shared" si="106"/>
        <v>1303.1600000000001</v>
      </c>
      <c r="Q610" s="66">
        <f t="shared" si="100"/>
        <v>1328.16</v>
      </c>
      <c r="R610" s="66">
        <f t="shared" si="107"/>
        <v>3371.4449999999997</v>
      </c>
      <c r="S610" s="66">
        <f t="shared" si="108"/>
        <v>20721.84</v>
      </c>
      <c r="T610" s="91" t="s">
        <v>93</v>
      </c>
    </row>
    <row r="611" spans="1:20" x14ac:dyDescent="0.25">
      <c r="A611" s="10">
        <v>54</v>
      </c>
      <c r="B611" s="15"/>
      <c r="C611" s="35" t="s">
        <v>467</v>
      </c>
      <c r="D611" s="35" t="s">
        <v>466</v>
      </c>
      <c r="E611" s="35" t="s">
        <v>333</v>
      </c>
      <c r="F611" s="117" t="s">
        <v>92</v>
      </c>
      <c r="G611" s="87">
        <v>12650</v>
      </c>
      <c r="H611" s="65">
        <v>0</v>
      </c>
      <c r="I611" s="66">
        <v>25</v>
      </c>
      <c r="J611" s="65">
        <v>363.06</v>
      </c>
      <c r="K611" s="66">
        <f t="shared" si="103"/>
        <v>898.14999999999986</v>
      </c>
      <c r="L611" s="66">
        <f t="shared" si="104"/>
        <v>139.15</v>
      </c>
      <c r="M611" s="65">
        <v>384.56</v>
      </c>
      <c r="N611" s="66">
        <f t="shared" si="105"/>
        <v>896.8850000000001</v>
      </c>
      <c r="O611" s="67"/>
      <c r="P611" s="66">
        <f t="shared" si="106"/>
        <v>747.62</v>
      </c>
      <c r="Q611" s="66">
        <f t="shared" si="100"/>
        <v>772.62</v>
      </c>
      <c r="R611" s="66">
        <f t="shared" si="107"/>
        <v>1934.1849999999999</v>
      </c>
      <c r="S611" s="66">
        <f t="shared" si="108"/>
        <v>11877.38</v>
      </c>
      <c r="T611" s="91" t="s">
        <v>93</v>
      </c>
    </row>
    <row r="612" spans="1:20" x14ac:dyDescent="0.25">
      <c r="A612" s="10">
        <v>55</v>
      </c>
      <c r="B612" s="15"/>
      <c r="C612" s="35" t="s">
        <v>1206</v>
      </c>
      <c r="D612" s="75" t="s">
        <v>466</v>
      </c>
      <c r="E612" s="35" t="s">
        <v>1267</v>
      </c>
      <c r="F612" s="117" t="s">
        <v>92</v>
      </c>
      <c r="G612" s="87">
        <v>34000</v>
      </c>
      <c r="H612" s="65">
        <v>0</v>
      </c>
      <c r="I612" s="66">
        <v>25</v>
      </c>
      <c r="J612" s="65">
        <v>975.8</v>
      </c>
      <c r="K612" s="66">
        <f t="shared" si="103"/>
        <v>2414</v>
      </c>
      <c r="L612" s="66">
        <f t="shared" si="104"/>
        <v>374.00000000000006</v>
      </c>
      <c r="M612" s="64">
        <v>1033.5999999999999</v>
      </c>
      <c r="N612" s="66">
        <f t="shared" si="105"/>
        <v>2410.6000000000004</v>
      </c>
      <c r="O612" s="67"/>
      <c r="P612" s="66">
        <f t="shared" si="106"/>
        <v>2009.3999999999999</v>
      </c>
      <c r="Q612" s="66">
        <f t="shared" si="100"/>
        <v>2034.3999999999999</v>
      </c>
      <c r="R612" s="66">
        <f t="shared" si="107"/>
        <v>5198.6000000000004</v>
      </c>
      <c r="S612" s="66">
        <f t="shared" si="108"/>
        <v>31965.599999999999</v>
      </c>
      <c r="T612" s="91" t="s">
        <v>93</v>
      </c>
    </row>
    <row r="613" spans="1:20" x14ac:dyDescent="0.25">
      <c r="A613" s="10">
        <v>56</v>
      </c>
      <c r="B613" s="15"/>
      <c r="C613" s="35" t="s">
        <v>1308</v>
      </c>
      <c r="D613" s="75" t="s">
        <v>466</v>
      </c>
      <c r="E613" s="35" t="s">
        <v>129</v>
      </c>
      <c r="F613" s="117" t="s">
        <v>92</v>
      </c>
      <c r="G613" s="87">
        <v>25000</v>
      </c>
      <c r="H613" s="85">
        <v>0</v>
      </c>
      <c r="I613" s="66">
        <v>25</v>
      </c>
      <c r="J613" s="85">
        <v>717.5</v>
      </c>
      <c r="K613" s="66">
        <f t="shared" si="103"/>
        <v>1774.9999999999998</v>
      </c>
      <c r="L613" s="66">
        <f t="shared" si="104"/>
        <v>275</v>
      </c>
      <c r="M613" s="64">
        <v>760</v>
      </c>
      <c r="N613" s="66">
        <f t="shared" si="105"/>
        <v>1772.5000000000002</v>
      </c>
      <c r="O613" s="67"/>
      <c r="P613" s="66">
        <f t="shared" si="106"/>
        <v>1477.5</v>
      </c>
      <c r="Q613" s="66">
        <f t="shared" si="100"/>
        <v>1502.5</v>
      </c>
      <c r="R613" s="66">
        <f t="shared" si="107"/>
        <v>3822.5</v>
      </c>
      <c r="S613" s="66">
        <f t="shared" si="108"/>
        <v>23497.5</v>
      </c>
      <c r="T613" s="91" t="s">
        <v>93</v>
      </c>
    </row>
    <row r="614" spans="1:20" x14ac:dyDescent="0.25">
      <c r="A614" s="10">
        <v>57</v>
      </c>
      <c r="B614" s="15"/>
      <c r="C614" s="35" t="s">
        <v>1311</v>
      </c>
      <c r="D614" s="75" t="s">
        <v>466</v>
      </c>
      <c r="E614" s="35" t="s">
        <v>130</v>
      </c>
      <c r="F614" s="117" t="s">
        <v>92</v>
      </c>
      <c r="G614" s="87">
        <v>15000</v>
      </c>
      <c r="H614" s="85">
        <v>0</v>
      </c>
      <c r="I614" s="66">
        <v>25</v>
      </c>
      <c r="J614" s="85">
        <v>430.5</v>
      </c>
      <c r="K614" s="66">
        <f t="shared" si="103"/>
        <v>1065</v>
      </c>
      <c r="L614" s="66">
        <f t="shared" si="104"/>
        <v>165.00000000000003</v>
      </c>
      <c r="M614" s="64">
        <v>456</v>
      </c>
      <c r="N614" s="66">
        <f t="shared" si="105"/>
        <v>1063.5</v>
      </c>
      <c r="O614" s="67"/>
      <c r="P614" s="66">
        <f t="shared" si="106"/>
        <v>886.5</v>
      </c>
      <c r="Q614" s="66">
        <f t="shared" si="100"/>
        <v>911.5</v>
      </c>
      <c r="R614" s="66">
        <f t="shared" si="107"/>
        <v>2293.5</v>
      </c>
      <c r="S614" s="66">
        <f t="shared" si="108"/>
        <v>14088.5</v>
      </c>
      <c r="T614" s="91" t="s">
        <v>93</v>
      </c>
    </row>
    <row r="615" spans="1:20" x14ac:dyDescent="0.25">
      <c r="A615" s="10">
        <v>58</v>
      </c>
      <c r="B615" s="15"/>
      <c r="C615" s="35" t="s">
        <v>1313</v>
      </c>
      <c r="D615" s="75" t="s">
        <v>466</v>
      </c>
      <c r="E615" s="35" t="s">
        <v>333</v>
      </c>
      <c r="F615" s="117" t="s">
        <v>92</v>
      </c>
      <c r="G615" s="87">
        <v>11500</v>
      </c>
      <c r="H615" s="85">
        <v>0</v>
      </c>
      <c r="I615" s="66">
        <v>25</v>
      </c>
      <c r="J615" s="85">
        <v>330.05</v>
      </c>
      <c r="K615" s="66">
        <f t="shared" si="103"/>
        <v>816.49999999999989</v>
      </c>
      <c r="L615" s="66">
        <f t="shared" si="104"/>
        <v>126.50000000000001</v>
      </c>
      <c r="M615" s="64">
        <v>349.6</v>
      </c>
      <c r="N615" s="66">
        <f t="shared" si="105"/>
        <v>815.35</v>
      </c>
      <c r="O615" s="67"/>
      <c r="P615" s="66">
        <f t="shared" si="106"/>
        <v>679.65000000000009</v>
      </c>
      <c r="Q615" s="66">
        <f t="shared" si="100"/>
        <v>704.65000000000009</v>
      </c>
      <c r="R615" s="66">
        <f t="shared" si="107"/>
        <v>1758.35</v>
      </c>
      <c r="S615" s="66">
        <f t="shared" si="108"/>
        <v>10795.35</v>
      </c>
      <c r="T615" s="91" t="s">
        <v>93</v>
      </c>
    </row>
    <row r="616" spans="1:20" ht="15.75" thickBot="1" x14ac:dyDescent="0.3">
      <c r="A616" s="24">
        <v>59</v>
      </c>
      <c r="B616" s="18"/>
      <c r="C616" s="79" t="s">
        <v>1303</v>
      </c>
      <c r="D616" s="78" t="s">
        <v>466</v>
      </c>
      <c r="E616" s="79" t="s">
        <v>333</v>
      </c>
      <c r="F616" s="120" t="s">
        <v>92</v>
      </c>
      <c r="G616" s="111">
        <v>11500</v>
      </c>
      <c r="H616" s="95">
        <v>0</v>
      </c>
      <c r="I616" s="70">
        <v>25</v>
      </c>
      <c r="J616" s="95">
        <v>330.05</v>
      </c>
      <c r="K616" s="70">
        <f>+G616*7.1%</f>
        <v>816.49999999999989</v>
      </c>
      <c r="L616" s="70">
        <f>+G616*1.1%</f>
        <v>126.50000000000001</v>
      </c>
      <c r="M616" s="95">
        <v>349.6</v>
      </c>
      <c r="N616" s="70">
        <f>+G616*7.09%</f>
        <v>815.35</v>
      </c>
      <c r="O616" s="71"/>
      <c r="P616" s="70">
        <f>+J616+M616</f>
        <v>679.65000000000009</v>
      </c>
      <c r="Q616" s="70">
        <f t="shared" si="100"/>
        <v>704.65000000000009</v>
      </c>
      <c r="R616" s="70">
        <f>+K616+L616+N616</f>
        <v>1758.35</v>
      </c>
      <c r="S616" s="70">
        <f>+G616-Q616</f>
        <v>10795.35</v>
      </c>
      <c r="T616" s="93" t="s">
        <v>93</v>
      </c>
    </row>
    <row r="617" spans="1:20" ht="15.75" customHeight="1" x14ac:dyDescent="0.35">
      <c r="A617" s="76"/>
      <c r="B617" s="76"/>
      <c r="C617" s="76"/>
      <c r="D617" s="76"/>
      <c r="E617" s="76"/>
      <c r="F617" s="76"/>
      <c r="G617" s="77">
        <f>SUM(G558:G616)</f>
        <v>1928025</v>
      </c>
      <c r="H617" s="77">
        <f t="shared" ref="H617:S617" si="109">SUM(H558:H616)</f>
        <v>39849.67</v>
      </c>
      <c r="I617" s="77">
        <f t="shared" si="109"/>
        <v>1475</v>
      </c>
      <c r="J617" s="77">
        <f t="shared" si="109"/>
        <v>55334.340000000018</v>
      </c>
      <c r="K617" s="77">
        <f t="shared" si="109"/>
        <v>136889.77499999997</v>
      </c>
      <c r="L617" s="77">
        <f t="shared" si="109"/>
        <v>21208.275000000005</v>
      </c>
      <c r="M617" s="77">
        <f t="shared" si="109"/>
        <v>58611.960000000006</v>
      </c>
      <c r="N617" s="77">
        <f t="shared" si="109"/>
        <v>136696.97249999997</v>
      </c>
      <c r="O617" s="77">
        <f t="shared" si="109"/>
        <v>0</v>
      </c>
      <c r="P617" s="77">
        <f t="shared" si="109"/>
        <v>113946.3</v>
      </c>
      <c r="Q617" s="77">
        <f t="shared" si="109"/>
        <v>155270.97</v>
      </c>
      <c r="R617" s="77">
        <f t="shared" si="109"/>
        <v>294795.0224999999</v>
      </c>
      <c r="S617" s="77">
        <f t="shared" si="109"/>
        <v>1772754.0300000005</v>
      </c>
      <c r="T617" s="90"/>
    </row>
    <row r="618" spans="1:20" ht="21" x14ac:dyDescent="0.35">
      <c r="A618" s="76"/>
      <c r="B618" s="76"/>
      <c r="C618" s="76"/>
      <c r="D618" s="76"/>
      <c r="E618" s="76"/>
      <c r="F618" s="76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</row>
    <row r="619" spans="1:20" ht="21" x14ac:dyDescent="0.35">
      <c r="A619" s="76"/>
      <c r="B619" s="76"/>
      <c r="C619" s="76"/>
      <c r="D619" s="76"/>
      <c r="E619" s="76"/>
      <c r="F619" s="76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</row>
    <row r="620" spans="1:20" ht="45" customHeight="1" thickBot="1" x14ac:dyDescent="0.5">
      <c r="A620" s="222" t="s">
        <v>29</v>
      </c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</row>
    <row r="621" spans="1:20" x14ac:dyDescent="0.25">
      <c r="A621" s="10">
        <v>1</v>
      </c>
      <c r="B621" s="23"/>
      <c r="C621" s="116" t="s">
        <v>1150</v>
      </c>
      <c r="D621" s="145" t="s">
        <v>1149</v>
      </c>
      <c r="E621" s="116" t="s">
        <v>185</v>
      </c>
      <c r="F621" s="143" t="s">
        <v>92</v>
      </c>
      <c r="G621" s="158">
        <v>23100</v>
      </c>
      <c r="H621" s="59">
        <v>0</v>
      </c>
      <c r="I621" s="42">
        <v>25</v>
      </c>
      <c r="J621" s="59">
        <v>662.97</v>
      </c>
      <c r="K621" s="42">
        <f t="shared" ref="K621:K655" si="110">+G621*7.1%</f>
        <v>1640.1</v>
      </c>
      <c r="L621" s="42">
        <f t="shared" ref="L621:L655" si="111">+G621*1.1%</f>
        <v>254.10000000000002</v>
      </c>
      <c r="M621" s="59">
        <v>702.24</v>
      </c>
      <c r="N621" s="42">
        <f t="shared" ref="N621:N655" si="112">+G621*7.09%</f>
        <v>1637.7900000000002</v>
      </c>
      <c r="O621" s="53"/>
      <c r="P621" s="42">
        <f t="shared" ref="P621:P655" si="113">+J621+M621</f>
        <v>1365.21</v>
      </c>
      <c r="Q621" s="66">
        <f t="shared" ref="Q621:Q655" si="114">+H621+I621+J621+M621+O621</f>
        <v>1390.21</v>
      </c>
      <c r="R621" s="42">
        <f t="shared" ref="R621:R655" si="115">+K621+L621+N621</f>
        <v>3531.99</v>
      </c>
      <c r="S621" s="42">
        <f t="shared" ref="S621:S655" si="116">+G621-Q621</f>
        <v>21709.79</v>
      </c>
      <c r="T621" s="96" t="s">
        <v>93</v>
      </c>
    </row>
    <row r="622" spans="1:20" x14ac:dyDescent="0.25">
      <c r="A622" s="10">
        <v>2</v>
      </c>
      <c r="B622" s="15"/>
      <c r="C622" s="35" t="s">
        <v>1151</v>
      </c>
      <c r="D622" s="75" t="s">
        <v>1149</v>
      </c>
      <c r="E622" s="35" t="s">
        <v>1323</v>
      </c>
      <c r="F622" s="117" t="s">
        <v>92</v>
      </c>
      <c r="G622" s="122">
        <v>40000</v>
      </c>
      <c r="H622" s="49">
        <v>264.13</v>
      </c>
      <c r="I622" s="43">
        <v>25</v>
      </c>
      <c r="J622" s="50">
        <v>1148</v>
      </c>
      <c r="K622" s="43">
        <f t="shared" si="110"/>
        <v>2839.9999999999995</v>
      </c>
      <c r="L622" s="43">
        <f t="shared" si="111"/>
        <v>440.00000000000006</v>
      </c>
      <c r="M622" s="50">
        <v>1216</v>
      </c>
      <c r="N622" s="43">
        <f t="shared" si="112"/>
        <v>2836</v>
      </c>
      <c r="O622" s="54"/>
      <c r="P622" s="43">
        <f t="shared" si="113"/>
        <v>2364</v>
      </c>
      <c r="Q622" s="66">
        <f t="shared" si="114"/>
        <v>2653.13</v>
      </c>
      <c r="R622" s="43">
        <f t="shared" si="115"/>
        <v>6116</v>
      </c>
      <c r="S622" s="43">
        <f t="shared" si="116"/>
        <v>37346.870000000003</v>
      </c>
      <c r="T622" s="97" t="s">
        <v>93</v>
      </c>
    </row>
    <row r="623" spans="1:20" x14ac:dyDescent="0.25">
      <c r="A623" s="10">
        <v>3</v>
      </c>
      <c r="B623" s="15"/>
      <c r="C623" s="35" t="s">
        <v>1152</v>
      </c>
      <c r="D623" s="75" t="s">
        <v>1149</v>
      </c>
      <c r="E623" s="35" t="s">
        <v>84</v>
      </c>
      <c r="F623" s="117" t="s">
        <v>92</v>
      </c>
      <c r="G623" s="122">
        <v>20900</v>
      </c>
      <c r="H623" s="49">
        <v>0</v>
      </c>
      <c r="I623" s="43">
        <v>25</v>
      </c>
      <c r="J623" s="49">
        <v>599.83000000000004</v>
      </c>
      <c r="K623" s="43">
        <f t="shared" si="110"/>
        <v>1483.8999999999999</v>
      </c>
      <c r="L623" s="43">
        <f t="shared" si="111"/>
        <v>229.90000000000003</v>
      </c>
      <c r="M623" s="49">
        <v>635.36</v>
      </c>
      <c r="N623" s="43">
        <f t="shared" si="112"/>
        <v>1481.8100000000002</v>
      </c>
      <c r="O623" s="54"/>
      <c r="P623" s="43">
        <f t="shared" si="113"/>
        <v>1235.19</v>
      </c>
      <c r="Q623" s="66">
        <f t="shared" si="114"/>
        <v>1260.19</v>
      </c>
      <c r="R623" s="43">
        <f t="shared" si="115"/>
        <v>3195.61</v>
      </c>
      <c r="S623" s="43">
        <f t="shared" si="116"/>
        <v>19639.810000000001</v>
      </c>
      <c r="T623" s="97" t="s">
        <v>93</v>
      </c>
    </row>
    <row r="624" spans="1:20" x14ac:dyDescent="0.25">
      <c r="A624" s="10">
        <v>4</v>
      </c>
      <c r="B624" s="15"/>
      <c r="C624" s="35" t="s">
        <v>1153</v>
      </c>
      <c r="D624" s="75" t="s">
        <v>1149</v>
      </c>
      <c r="E624" s="35" t="s">
        <v>125</v>
      </c>
      <c r="F624" s="117" t="s">
        <v>92</v>
      </c>
      <c r="G624" s="122">
        <v>22000</v>
      </c>
      <c r="H624" s="49">
        <v>0</v>
      </c>
      <c r="I624" s="43">
        <v>25</v>
      </c>
      <c r="J624" s="49">
        <v>631.4</v>
      </c>
      <c r="K624" s="43">
        <f t="shared" si="110"/>
        <v>1561.9999999999998</v>
      </c>
      <c r="L624" s="43">
        <f t="shared" si="111"/>
        <v>242.00000000000003</v>
      </c>
      <c r="M624" s="49">
        <v>668.8</v>
      </c>
      <c r="N624" s="43">
        <f t="shared" si="112"/>
        <v>1559.8000000000002</v>
      </c>
      <c r="O624" s="54"/>
      <c r="P624" s="43">
        <f t="shared" si="113"/>
        <v>1300.1999999999998</v>
      </c>
      <c r="Q624" s="66">
        <f t="shared" si="114"/>
        <v>1325.1999999999998</v>
      </c>
      <c r="R624" s="43">
        <f t="shared" si="115"/>
        <v>3363.8</v>
      </c>
      <c r="S624" s="43">
        <f t="shared" si="116"/>
        <v>20674.8</v>
      </c>
      <c r="T624" s="97" t="s">
        <v>93</v>
      </c>
    </row>
    <row r="625" spans="1:20" x14ac:dyDescent="0.25">
      <c r="A625" s="10">
        <v>5</v>
      </c>
      <c r="B625" s="15"/>
      <c r="C625" s="35" t="s">
        <v>1154</v>
      </c>
      <c r="D625" s="75" t="s">
        <v>1149</v>
      </c>
      <c r="E625" s="35" t="s">
        <v>84</v>
      </c>
      <c r="F625" s="117" t="s">
        <v>92</v>
      </c>
      <c r="G625" s="122">
        <v>20900</v>
      </c>
      <c r="H625" s="49">
        <v>0</v>
      </c>
      <c r="I625" s="43">
        <v>25</v>
      </c>
      <c r="J625" s="49">
        <v>599.83000000000004</v>
      </c>
      <c r="K625" s="43">
        <f t="shared" si="110"/>
        <v>1483.8999999999999</v>
      </c>
      <c r="L625" s="43">
        <f t="shared" si="111"/>
        <v>229.90000000000003</v>
      </c>
      <c r="M625" s="49">
        <v>635.36</v>
      </c>
      <c r="N625" s="43">
        <f t="shared" si="112"/>
        <v>1481.8100000000002</v>
      </c>
      <c r="O625" s="54"/>
      <c r="P625" s="43">
        <f t="shared" si="113"/>
        <v>1235.19</v>
      </c>
      <c r="Q625" s="66">
        <f t="shared" si="114"/>
        <v>1260.19</v>
      </c>
      <c r="R625" s="43">
        <f t="shared" si="115"/>
        <v>3195.61</v>
      </c>
      <c r="S625" s="43">
        <f t="shared" si="116"/>
        <v>19639.810000000001</v>
      </c>
      <c r="T625" s="97" t="s">
        <v>93</v>
      </c>
    </row>
    <row r="626" spans="1:20" x14ac:dyDescent="0.25">
      <c r="A626" s="10">
        <v>6</v>
      </c>
      <c r="B626" s="15"/>
      <c r="C626" s="35" t="s">
        <v>1155</v>
      </c>
      <c r="D626" s="75" t="s">
        <v>1149</v>
      </c>
      <c r="E626" s="35" t="s">
        <v>203</v>
      </c>
      <c r="F626" s="117" t="s">
        <v>92</v>
      </c>
      <c r="G626" s="122">
        <v>22000</v>
      </c>
      <c r="H626" s="49">
        <v>0</v>
      </c>
      <c r="I626" s="43">
        <v>25</v>
      </c>
      <c r="J626" s="49">
        <v>631.4</v>
      </c>
      <c r="K626" s="43">
        <f t="shared" si="110"/>
        <v>1561.9999999999998</v>
      </c>
      <c r="L626" s="43">
        <f t="shared" si="111"/>
        <v>242.00000000000003</v>
      </c>
      <c r="M626" s="49">
        <v>668.8</v>
      </c>
      <c r="N626" s="43">
        <f t="shared" si="112"/>
        <v>1559.8000000000002</v>
      </c>
      <c r="O626" s="54"/>
      <c r="P626" s="43">
        <f t="shared" si="113"/>
        <v>1300.1999999999998</v>
      </c>
      <c r="Q626" s="66">
        <f t="shared" si="114"/>
        <v>1325.1999999999998</v>
      </c>
      <c r="R626" s="43">
        <f t="shared" si="115"/>
        <v>3363.8</v>
      </c>
      <c r="S626" s="43">
        <f t="shared" si="116"/>
        <v>20674.8</v>
      </c>
      <c r="T626" s="97" t="s">
        <v>93</v>
      </c>
    </row>
    <row r="627" spans="1:20" x14ac:dyDescent="0.25">
      <c r="A627" s="10">
        <v>7</v>
      </c>
      <c r="B627" s="15"/>
      <c r="C627" s="35" t="s">
        <v>1156</v>
      </c>
      <c r="D627" s="75" t="s">
        <v>1149</v>
      </c>
      <c r="E627" s="35" t="s">
        <v>248</v>
      </c>
      <c r="F627" s="117" t="s">
        <v>92</v>
      </c>
      <c r="G627" s="122">
        <v>50500</v>
      </c>
      <c r="H627" s="50">
        <v>1924.57</v>
      </c>
      <c r="I627" s="43">
        <v>25</v>
      </c>
      <c r="J627" s="50">
        <v>1449.35</v>
      </c>
      <c r="K627" s="43">
        <f t="shared" si="110"/>
        <v>3585.4999999999995</v>
      </c>
      <c r="L627" s="43">
        <f t="shared" si="111"/>
        <v>555.5</v>
      </c>
      <c r="M627" s="50">
        <v>1535.2</v>
      </c>
      <c r="N627" s="43">
        <f t="shared" si="112"/>
        <v>3580.4500000000003</v>
      </c>
      <c r="O627" s="54"/>
      <c r="P627" s="43">
        <f t="shared" si="113"/>
        <v>2984.55</v>
      </c>
      <c r="Q627" s="66">
        <f t="shared" si="114"/>
        <v>4934.12</v>
      </c>
      <c r="R627" s="43">
        <f t="shared" si="115"/>
        <v>7721.4500000000007</v>
      </c>
      <c r="S627" s="43">
        <f t="shared" si="116"/>
        <v>45565.88</v>
      </c>
      <c r="T627" s="97" t="s">
        <v>93</v>
      </c>
    </row>
    <row r="628" spans="1:20" x14ac:dyDescent="0.25">
      <c r="A628" s="10">
        <v>8</v>
      </c>
      <c r="B628" s="15"/>
      <c r="C628" s="35" t="s">
        <v>1157</v>
      </c>
      <c r="D628" s="75" t="s">
        <v>1149</v>
      </c>
      <c r="E628" s="35" t="s">
        <v>1266</v>
      </c>
      <c r="F628" s="117" t="s">
        <v>92</v>
      </c>
      <c r="G628" s="122">
        <v>52500</v>
      </c>
      <c r="H628" s="50">
        <v>2206.84</v>
      </c>
      <c r="I628" s="43">
        <v>25</v>
      </c>
      <c r="J628" s="50">
        <v>1506.75</v>
      </c>
      <c r="K628" s="43">
        <f t="shared" si="110"/>
        <v>3727.4999999999995</v>
      </c>
      <c r="L628" s="43">
        <f t="shared" si="111"/>
        <v>577.50000000000011</v>
      </c>
      <c r="M628" s="50">
        <v>1596</v>
      </c>
      <c r="N628" s="43">
        <f t="shared" si="112"/>
        <v>3722.2500000000005</v>
      </c>
      <c r="O628" s="54"/>
      <c r="P628" s="43">
        <f t="shared" si="113"/>
        <v>3102.75</v>
      </c>
      <c r="Q628" s="66">
        <f t="shared" si="114"/>
        <v>5334.59</v>
      </c>
      <c r="R628" s="43">
        <f t="shared" si="115"/>
        <v>8027.25</v>
      </c>
      <c r="S628" s="43">
        <f t="shared" si="116"/>
        <v>47165.41</v>
      </c>
      <c r="T628" s="97" t="s">
        <v>93</v>
      </c>
    </row>
    <row r="629" spans="1:20" x14ac:dyDescent="0.25">
      <c r="A629" s="10">
        <v>9</v>
      </c>
      <c r="B629" s="15"/>
      <c r="C629" s="35" t="s">
        <v>1158</v>
      </c>
      <c r="D629" s="75" t="s">
        <v>1149</v>
      </c>
      <c r="E629" s="35" t="s">
        <v>234</v>
      </c>
      <c r="F629" s="117" t="s">
        <v>92</v>
      </c>
      <c r="G629" s="122">
        <v>18700</v>
      </c>
      <c r="H629" s="49">
        <v>0</v>
      </c>
      <c r="I629" s="43">
        <v>25</v>
      </c>
      <c r="J629" s="49">
        <v>536.69000000000005</v>
      </c>
      <c r="K629" s="43">
        <f t="shared" si="110"/>
        <v>1327.6999999999998</v>
      </c>
      <c r="L629" s="43">
        <f t="shared" si="111"/>
        <v>205.70000000000002</v>
      </c>
      <c r="M629" s="49">
        <v>568.48</v>
      </c>
      <c r="N629" s="43">
        <f t="shared" si="112"/>
        <v>1325.8300000000002</v>
      </c>
      <c r="O629" s="54"/>
      <c r="P629" s="43">
        <f t="shared" si="113"/>
        <v>1105.17</v>
      </c>
      <c r="Q629" s="66">
        <f t="shared" si="114"/>
        <v>1130.17</v>
      </c>
      <c r="R629" s="43">
        <f t="shared" si="115"/>
        <v>2859.23</v>
      </c>
      <c r="S629" s="43">
        <f t="shared" si="116"/>
        <v>17569.830000000002</v>
      </c>
      <c r="T629" s="97" t="s">
        <v>93</v>
      </c>
    </row>
    <row r="630" spans="1:20" x14ac:dyDescent="0.25">
      <c r="A630" s="10">
        <v>10</v>
      </c>
      <c r="B630" s="15"/>
      <c r="C630" s="35" t="s">
        <v>1159</v>
      </c>
      <c r="D630" s="75" t="s">
        <v>1149</v>
      </c>
      <c r="E630" s="35" t="s">
        <v>291</v>
      </c>
      <c r="F630" s="117" t="s">
        <v>92</v>
      </c>
      <c r="G630" s="122">
        <v>30975</v>
      </c>
      <c r="H630" s="49">
        <v>0</v>
      </c>
      <c r="I630" s="43">
        <v>25</v>
      </c>
      <c r="J630" s="49">
        <v>888.98</v>
      </c>
      <c r="K630" s="43">
        <f t="shared" si="110"/>
        <v>2199.2249999999999</v>
      </c>
      <c r="L630" s="43">
        <f t="shared" si="111"/>
        <v>340.72500000000002</v>
      </c>
      <c r="M630" s="49">
        <v>941.64</v>
      </c>
      <c r="N630" s="43">
        <f t="shared" si="112"/>
        <v>2196.1275000000001</v>
      </c>
      <c r="O630" s="54"/>
      <c r="P630" s="43">
        <f t="shared" si="113"/>
        <v>1830.62</v>
      </c>
      <c r="Q630" s="66">
        <f t="shared" si="114"/>
        <v>1855.62</v>
      </c>
      <c r="R630" s="43">
        <f t="shared" si="115"/>
        <v>4736.0774999999994</v>
      </c>
      <c r="S630" s="43">
        <f t="shared" si="116"/>
        <v>29119.38</v>
      </c>
      <c r="T630" s="97" t="s">
        <v>93</v>
      </c>
    </row>
    <row r="631" spans="1:20" x14ac:dyDescent="0.25">
      <c r="A631" s="10">
        <v>11</v>
      </c>
      <c r="B631" s="15"/>
      <c r="C631" s="35" t="s">
        <v>1160</v>
      </c>
      <c r="D631" s="75" t="s">
        <v>1149</v>
      </c>
      <c r="E631" s="35" t="s">
        <v>84</v>
      </c>
      <c r="F631" s="117" t="s">
        <v>92</v>
      </c>
      <c r="G631" s="122">
        <v>20900</v>
      </c>
      <c r="H631" s="49">
        <v>0</v>
      </c>
      <c r="I631" s="43">
        <v>25</v>
      </c>
      <c r="J631" s="49">
        <v>599.83000000000004</v>
      </c>
      <c r="K631" s="43">
        <f t="shared" si="110"/>
        <v>1483.8999999999999</v>
      </c>
      <c r="L631" s="43">
        <f t="shared" si="111"/>
        <v>229.90000000000003</v>
      </c>
      <c r="M631" s="49">
        <v>635.36</v>
      </c>
      <c r="N631" s="43">
        <f t="shared" si="112"/>
        <v>1481.8100000000002</v>
      </c>
      <c r="O631" s="54"/>
      <c r="P631" s="43">
        <f t="shared" si="113"/>
        <v>1235.19</v>
      </c>
      <c r="Q631" s="66">
        <f t="shared" si="114"/>
        <v>1260.19</v>
      </c>
      <c r="R631" s="43">
        <f t="shared" si="115"/>
        <v>3195.61</v>
      </c>
      <c r="S631" s="43">
        <f t="shared" si="116"/>
        <v>19639.810000000001</v>
      </c>
      <c r="T631" s="97" t="s">
        <v>93</v>
      </c>
    </row>
    <row r="632" spans="1:20" x14ac:dyDescent="0.25">
      <c r="A632" s="10">
        <v>12</v>
      </c>
      <c r="B632" s="15"/>
      <c r="C632" s="35" t="s">
        <v>1161</v>
      </c>
      <c r="D632" s="75" t="s">
        <v>1149</v>
      </c>
      <c r="E632" s="35" t="s">
        <v>202</v>
      </c>
      <c r="F632" s="117" t="s">
        <v>92</v>
      </c>
      <c r="G632" s="122">
        <v>22000</v>
      </c>
      <c r="H632" s="49">
        <v>0</v>
      </c>
      <c r="I632" s="43">
        <v>25</v>
      </c>
      <c r="J632" s="49">
        <v>631.4</v>
      </c>
      <c r="K632" s="43">
        <f t="shared" si="110"/>
        <v>1561.9999999999998</v>
      </c>
      <c r="L632" s="43">
        <f t="shared" si="111"/>
        <v>242.00000000000003</v>
      </c>
      <c r="M632" s="49">
        <v>668.8</v>
      </c>
      <c r="N632" s="43">
        <f t="shared" si="112"/>
        <v>1559.8000000000002</v>
      </c>
      <c r="O632" s="54"/>
      <c r="P632" s="43">
        <f t="shared" si="113"/>
        <v>1300.1999999999998</v>
      </c>
      <c r="Q632" s="66">
        <f t="shared" si="114"/>
        <v>1325.1999999999998</v>
      </c>
      <c r="R632" s="43">
        <f t="shared" si="115"/>
        <v>3363.8</v>
      </c>
      <c r="S632" s="43">
        <f t="shared" si="116"/>
        <v>20674.8</v>
      </c>
      <c r="T632" s="97" t="s">
        <v>93</v>
      </c>
    </row>
    <row r="633" spans="1:20" x14ac:dyDescent="0.25">
      <c r="A633" s="10">
        <v>13</v>
      </c>
      <c r="B633" s="15"/>
      <c r="C633" s="35" t="s">
        <v>1162</v>
      </c>
      <c r="D633" s="75" t="s">
        <v>1149</v>
      </c>
      <c r="E633" s="35" t="s">
        <v>122</v>
      </c>
      <c r="F633" s="117" t="s">
        <v>92</v>
      </c>
      <c r="G633" s="122">
        <v>19800</v>
      </c>
      <c r="H633" s="49">
        <v>0</v>
      </c>
      <c r="I633" s="43">
        <v>25</v>
      </c>
      <c r="J633" s="49">
        <v>568.26</v>
      </c>
      <c r="K633" s="43">
        <f t="shared" si="110"/>
        <v>1405.8</v>
      </c>
      <c r="L633" s="43">
        <f t="shared" si="111"/>
        <v>217.8</v>
      </c>
      <c r="M633" s="49">
        <v>601.91999999999996</v>
      </c>
      <c r="N633" s="43">
        <f t="shared" si="112"/>
        <v>1403.8200000000002</v>
      </c>
      <c r="O633" s="54"/>
      <c r="P633" s="43">
        <f t="shared" si="113"/>
        <v>1170.1799999999998</v>
      </c>
      <c r="Q633" s="66">
        <f t="shared" si="114"/>
        <v>1195.1799999999998</v>
      </c>
      <c r="R633" s="43">
        <f t="shared" si="115"/>
        <v>3027.42</v>
      </c>
      <c r="S633" s="43">
        <f t="shared" si="116"/>
        <v>18604.82</v>
      </c>
      <c r="T633" s="97" t="s">
        <v>93</v>
      </c>
    </row>
    <row r="634" spans="1:20" x14ac:dyDescent="0.25">
      <c r="A634" s="10">
        <v>14</v>
      </c>
      <c r="B634" s="15"/>
      <c r="C634" s="35" t="s">
        <v>1163</v>
      </c>
      <c r="D634" s="75" t="s">
        <v>1149</v>
      </c>
      <c r="E634" s="35" t="s">
        <v>202</v>
      </c>
      <c r="F634" s="117" t="s">
        <v>92</v>
      </c>
      <c r="G634" s="122">
        <v>22000</v>
      </c>
      <c r="H634" s="49">
        <v>0</v>
      </c>
      <c r="I634" s="43">
        <v>25</v>
      </c>
      <c r="J634" s="49">
        <v>631.4</v>
      </c>
      <c r="K634" s="43">
        <f t="shared" si="110"/>
        <v>1561.9999999999998</v>
      </c>
      <c r="L634" s="43">
        <f t="shared" si="111"/>
        <v>242.00000000000003</v>
      </c>
      <c r="M634" s="49">
        <v>668.8</v>
      </c>
      <c r="N634" s="43">
        <f t="shared" si="112"/>
        <v>1559.8000000000002</v>
      </c>
      <c r="O634" s="54"/>
      <c r="P634" s="43">
        <f t="shared" si="113"/>
        <v>1300.1999999999998</v>
      </c>
      <c r="Q634" s="66">
        <f t="shared" si="114"/>
        <v>1325.1999999999998</v>
      </c>
      <c r="R634" s="43">
        <f t="shared" si="115"/>
        <v>3363.8</v>
      </c>
      <c r="S634" s="43">
        <f t="shared" si="116"/>
        <v>20674.8</v>
      </c>
      <c r="T634" s="97" t="s">
        <v>93</v>
      </c>
    </row>
    <row r="635" spans="1:20" x14ac:dyDescent="0.25">
      <c r="A635" s="10">
        <v>15</v>
      </c>
      <c r="B635" s="15"/>
      <c r="C635" s="35" t="s">
        <v>1164</v>
      </c>
      <c r="D635" s="75" t="s">
        <v>1149</v>
      </c>
      <c r="E635" s="35" t="s">
        <v>333</v>
      </c>
      <c r="F635" s="117" t="s">
        <v>92</v>
      </c>
      <c r="G635" s="122">
        <v>12650</v>
      </c>
      <c r="H635" s="49">
        <v>0</v>
      </c>
      <c r="I635" s="43">
        <v>25</v>
      </c>
      <c r="J635" s="49">
        <v>363.06</v>
      </c>
      <c r="K635" s="43">
        <f t="shared" si="110"/>
        <v>898.14999999999986</v>
      </c>
      <c r="L635" s="43">
        <f t="shared" si="111"/>
        <v>139.15</v>
      </c>
      <c r="M635" s="49">
        <v>384.56</v>
      </c>
      <c r="N635" s="43">
        <f t="shared" si="112"/>
        <v>896.8850000000001</v>
      </c>
      <c r="O635" s="54"/>
      <c r="P635" s="43">
        <f t="shared" si="113"/>
        <v>747.62</v>
      </c>
      <c r="Q635" s="66">
        <f t="shared" si="114"/>
        <v>772.62</v>
      </c>
      <c r="R635" s="43">
        <f t="shared" si="115"/>
        <v>1934.1849999999999</v>
      </c>
      <c r="S635" s="43">
        <f t="shared" si="116"/>
        <v>11877.38</v>
      </c>
      <c r="T635" s="97" t="s">
        <v>93</v>
      </c>
    </row>
    <row r="636" spans="1:20" x14ac:dyDescent="0.25">
      <c r="A636" s="10">
        <v>16</v>
      </c>
      <c r="B636" s="15"/>
      <c r="C636" s="35" t="s">
        <v>1165</v>
      </c>
      <c r="D636" s="75" t="s">
        <v>1149</v>
      </c>
      <c r="E636" s="35" t="s">
        <v>124</v>
      </c>
      <c r="F636" s="117" t="s">
        <v>92</v>
      </c>
      <c r="G636" s="122">
        <v>16500</v>
      </c>
      <c r="H636" s="49">
        <v>0</v>
      </c>
      <c r="I636" s="43">
        <v>25</v>
      </c>
      <c r="J636" s="49">
        <v>473.55</v>
      </c>
      <c r="K636" s="43">
        <f t="shared" si="110"/>
        <v>1171.5</v>
      </c>
      <c r="L636" s="43">
        <f t="shared" si="111"/>
        <v>181.50000000000003</v>
      </c>
      <c r="M636" s="49">
        <v>501.6</v>
      </c>
      <c r="N636" s="43">
        <f t="shared" si="112"/>
        <v>1169.8500000000001</v>
      </c>
      <c r="O636" s="54"/>
      <c r="P636" s="43">
        <f t="shared" si="113"/>
        <v>975.15000000000009</v>
      </c>
      <c r="Q636" s="66">
        <f t="shared" si="114"/>
        <v>1000.1500000000001</v>
      </c>
      <c r="R636" s="43">
        <f t="shared" si="115"/>
        <v>2522.8500000000004</v>
      </c>
      <c r="S636" s="43">
        <f t="shared" si="116"/>
        <v>15499.85</v>
      </c>
      <c r="T636" s="97" t="s">
        <v>93</v>
      </c>
    </row>
    <row r="637" spans="1:20" x14ac:dyDescent="0.25">
      <c r="A637" s="10">
        <v>17</v>
      </c>
      <c r="B637" s="15"/>
      <c r="C637" s="35" t="s">
        <v>1166</v>
      </c>
      <c r="D637" s="75" t="s">
        <v>1149</v>
      </c>
      <c r="E637" s="35" t="s">
        <v>336</v>
      </c>
      <c r="F637" s="117" t="s">
        <v>92</v>
      </c>
      <c r="G637" s="122">
        <v>60000</v>
      </c>
      <c r="H637" s="50">
        <v>3010.63</v>
      </c>
      <c r="I637" s="43">
        <v>25</v>
      </c>
      <c r="J637" s="50">
        <v>1722</v>
      </c>
      <c r="K637" s="43">
        <f t="shared" si="110"/>
        <v>4260</v>
      </c>
      <c r="L637" s="43">
        <f t="shared" si="111"/>
        <v>660.00000000000011</v>
      </c>
      <c r="M637" s="50">
        <v>1824</v>
      </c>
      <c r="N637" s="43">
        <f t="shared" si="112"/>
        <v>4254</v>
      </c>
      <c r="O637" s="54"/>
      <c r="P637" s="43">
        <f t="shared" si="113"/>
        <v>3546</v>
      </c>
      <c r="Q637" s="66">
        <f t="shared" si="114"/>
        <v>6581.63</v>
      </c>
      <c r="R637" s="43">
        <f t="shared" si="115"/>
        <v>9174</v>
      </c>
      <c r="S637" s="43">
        <f t="shared" si="116"/>
        <v>53418.37</v>
      </c>
      <c r="T637" s="97" t="s">
        <v>93</v>
      </c>
    </row>
    <row r="638" spans="1:20" x14ac:dyDescent="0.25">
      <c r="A638" s="10">
        <v>18</v>
      </c>
      <c r="B638" s="15"/>
      <c r="C638" s="35" t="s">
        <v>1167</v>
      </c>
      <c r="D638" s="75" t="s">
        <v>1149</v>
      </c>
      <c r="E638" s="35" t="s">
        <v>332</v>
      </c>
      <c r="F638" s="117" t="s">
        <v>92</v>
      </c>
      <c r="G638" s="122">
        <v>16500</v>
      </c>
      <c r="H638" s="49">
        <v>0</v>
      </c>
      <c r="I638" s="43">
        <v>25</v>
      </c>
      <c r="J638" s="49">
        <v>473.55</v>
      </c>
      <c r="K638" s="43">
        <f t="shared" si="110"/>
        <v>1171.5</v>
      </c>
      <c r="L638" s="43">
        <f t="shared" si="111"/>
        <v>181.50000000000003</v>
      </c>
      <c r="M638" s="49">
        <v>501.6</v>
      </c>
      <c r="N638" s="43">
        <f t="shared" si="112"/>
        <v>1169.8500000000001</v>
      </c>
      <c r="O638" s="54"/>
      <c r="P638" s="43">
        <f t="shared" si="113"/>
        <v>975.15000000000009</v>
      </c>
      <c r="Q638" s="66">
        <f t="shared" si="114"/>
        <v>1000.1500000000001</v>
      </c>
      <c r="R638" s="43">
        <f t="shared" si="115"/>
        <v>2522.8500000000004</v>
      </c>
      <c r="S638" s="43">
        <f t="shared" si="116"/>
        <v>15499.85</v>
      </c>
      <c r="T638" s="97" t="s">
        <v>93</v>
      </c>
    </row>
    <row r="639" spans="1:20" x14ac:dyDescent="0.25">
      <c r="A639" s="10">
        <v>19</v>
      </c>
      <c r="B639" s="15"/>
      <c r="C639" s="35" t="s">
        <v>1168</v>
      </c>
      <c r="D639" s="75" t="s">
        <v>1149</v>
      </c>
      <c r="E639" s="35" t="s">
        <v>333</v>
      </c>
      <c r="F639" s="117" t="s">
        <v>92</v>
      </c>
      <c r="G639" s="122">
        <v>12650</v>
      </c>
      <c r="H639" s="49">
        <v>0</v>
      </c>
      <c r="I639" s="43">
        <v>25</v>
      </c>
      <c r="J639" s="49">
        <v>363.06</v>
      </c>
      <c r="K639" s="43">
        <f t="shared" si="110"/>
        <v>898.14999999999986</v>
      </c>
      <c r="L639" s="43">
        <f t="shared" si="111"/>
        <v>139.15</v>
      </c>
      <c r="M639" s="49">
        <v>384.56</v>
      </c>
      <c r="N639" s="43">
        <f t="shared" si="112"/>
        <v>896.8850000000001</v>
      </c>
      <c r="O639" s="54"/>
      <c r="P639" s="43">
        <f t="shared" si="113"/>
        <v>747.62</v>
      </c>
      <c r="Q639" s="66">
        <f t="shared" si="114"/>
        <v>772.62</v>
      </c>
      <c r="R639" s="43">
        <f t="shared" si="115"/>
        <v>1934.1849999999999</v>
      </c>
      <c r="S639" s="43">
        <f t="shared" si="116"/>
        <v>11877.38</v>
      </c>
      <c r="T639" s="97" t="s">
        <v>93</v>
      </c>
    </row>
    <row r="640" spans="1:20" x14ac:dyDescent="0.25">
      <c r="A640" s="10">
        <v>20</v>
      </c>
      <c r="B640" s="15"/>
      <c r="C640" s="35" t="s">
        <v>1169</v>
      </c>
      <c r="D640" s="75" t="s">
        <v>1149</v>
      </c>
      <c r="E640" s="35" t="s">
        <v>248</v>
      </c>
      <c r="F640" s="117" t="s">
        <v>92</v>
      </c>
      <c r="G640" s="122">
        <v>50500</v>
      </c>
      <c r="H640" s="50">
        <v>1924.57</v>
      </c>
      <c r="I640" s="43">
        <v>25</v>
      </c>
      <c r="J640" s="50">
        <v>1449.35</v>
      </c>
      <c r="K640" s="43">
        <f t="shared" si="110"/>
        <v>3585.4999999999995</v>
      </c>
      <c r="L640" s="43">
        <f t="shared" si="111"/>
        <v>555.5</v>
      </c>
      <c r="M640" s="50">
        <v>1535.2</v>
      </c>
      <c r="N640" s="43">
        <f t="shared" si="112"/>
        <v>3580.4500000000003</v>
      </c>
      <c r="O640" s="54"/>
      <c r="P640" s="43">
        <f t="shared" si="113"/>
        <v>2984.55</v>
      </c>
      <c r="Q640" s="66">
        <f t="shared" si="114"/>
        <v>4934.12</v>
      </c>
      <c r="R640" s="43">
        <f t="shared" si="115"/>
        <v>7721.4500000000007</v>
      </c>
      <c r="S640" s="43">
        <f t="shared" si="116"/>
        <v>45565.88</v>
      </c>
      <c r="T640" s="97" t="s">
        <v>93</v>
      </c>
    </row>
    <row r="641" spans="1:20" x14ac:dyDescent="0.25">
      <c r="A641" s="10">
        <v>21</v>
      </c>
      <c r="B641" s="15"/>
      <c r="C641" s="35" t="s">
        <v>1170</v>
      </c>
      <c r="D641" s="75" t="s">
        <v>1149</v>
      </c>
      <c r="E641" s="35" t="s">
        <v>333</v>
      </c>
      <c r="F641" s="117" t="s">
        <v>92</v>
      </c>
      <c r="G641" s="122">
        <v>11500</v>
      </c>
      <c r="H641" s="49">
        <v>0</v>
      </c>
      <c r="I641" s="43">
        <v>25</v>
      </c>
      <c r="J641" s="49">
        <v>330.05</v>
      </c>
      <c r="K641" s="43">
        <f t="shared" si="110"/>
        <v>816.49999999999989</v>
      </c>
      <c r="L641" s="43">
        <f t="shared" si="111"/>
        <v>126.50000000000001</v>
      </c>
      <c r="M641" s="49">
        <v>349.6</v>
      </c>
      <c r="N641" s="43">
        <f t="shared" si="112"/>
        <v>815.35</v>
      </c>
      <c r="O641" s="54"/>
      <c r="P641" s="43">
        <f t="shared" si="113"/>
        <v>679.65000000000009</v>
      </c>
      <c r="Q641" s="66">
        <f t="shared" si="114"/>
        <v>704.65000000000009</v>
      </c>
      <c r="R641" s="43">
        <f t="shared" si="115"/>
        <v>1758.35</v>
      </c>
      <c r="S641" s="43">
        <f t="shared" si="116"/>
        <v>10795.35</v>
      </c>
      <c r="T641" s="97" t="s">
        <v>93</v>
      </c>
    </row>
    <row r="642" spans="1:20" x14ac:dyDescent="0.25">
      <c r="A642" s="10">
        <v>22</v>
      </c>
      <c r="B642" s="15"/>
      <c r="C642" s="35" t="s">
        <v>1171</v>
      </c>
      <c r="D642" s="75" t="s">
        <v>1149</v>
      </c>
      <c r="E642" s="35" t="s">
        <v>129</v>
      </c>
      <c r="F642" s="117" t="s">
        <v>92</v>
      </c>
      <c r="G642" s="122">
        <v>25000</v>
      </c>
      <c r="H642" s="49">
        <v>0</v>
      </c>
      <c r="I642" s="43">
        <v>25</v>
      </c>
      <c r="J642" s="49">
        <v>717.5</v>
      </c>
      <c r="K642" s="43">
        <f t="shared" si="110"/>
        <v>1774.9999999999998</v>
      </c>
      <c r="L642" s="43">
        <f t="shared" si="111"/>
        <v>275</v>
      </c>
      <c r="M642" s="49">
        <v>760</v>
      </c>
      <c r="N642" s="43">
        <f t="shared" si="112"/>
        <v>1772.5000000000002</v>
      </c>
      <c r="O642" s="54"/>
      <c r="P642" s="43">
        <f t="shared" si="113"/>
        <v>1477.5</v>
      </c>
      <c r="Q642" s="66">
        <f t="shared" si="114"/>
        <v>1502.5</v>
      </c>
      <c r="R642" s="43">
        <f t="shared" si="115"/>
        <v>3822.5</v>
      </c>
      <c r="S642" s="43">
        <f t="shared" si="116"/>
        <v>23497.5</v>
      </c>
      <c r="T642" s="97" t="s">
        <v>93</v>
      </c>
    </row>
    <row r="643" spans="1:20" x14ac:dyDescent="0.25">
      <c r="A643" s="10">
        <v>23</v>
      </c>
      <c r="B643" s="15"/>
      <c r="C643" s="35" t="s">
        <v>1173</v>
      </c>
      <c r="D643" s="75" t="s">
        <v>1149</v>
      </c>
      <c r="E643" s="35" t="s">
        <v>248</v>
      </c>
      <c r="F643" s="117" t="s">
        <v>92</v>
      </c>
      <c r="G643" s="122">
        <v>50500</v>
      </c>
      <c r="H643" s="50">
        <v>1924.57</v>
      </c>
      <c r="I643" s="43">
        <v>25</v>
      </c>
      <c r="J643" s="50">
        <v>1449.35</v>
      </c>
      <c r="K643" s="43">
        <f t="shared" si="110"/>
        <v>3585.4999999999995</v>
      </c>
      <c r="L643" s="43">
        <f t="shared" si="111"/>
        <v>555.5</v>
      </c>
      <c r="M643" s="50">
        <v>1535.2</v>
      </c>
      <c r="N643" s="43">
        <f t="shared" si="112"/>
        <v>3580.4500000000003</v>
      </c>
      <c r="O643" s="54"/>
      <c r="P643" s="43">
        <f t="shared" si="113"/>
        <v>2984.55</v>
      </c>
      <c r="Q643" s="66">
        <f t="shared" si="114"/>
        <v>4934.12</v>
      </c>
      <c r="R643" s="43">
        <f t="shared" si="115"/>
        <v>7721.4500000000007</v>
      </c>
      <c r="S643" s="43">
        <f t="shared" si="116"/>
        <v>45565.88</v>
      </c>
      <c r="T643" s="97" t="s">
        <v>93</v>
      </c>
    </row>
    <row r="644" spans="1:20" x14ac:dyDescent="0.25">
      <c r="A644" s="10">
        <v>24</v>
      </c>
      <c r="B644" s="15"/>
      <c r="C644" s="35" t="s">
        <v>1174</v>
      </c>
      <c r="D644" s="75" t="s">
        <v>1149</v>
      </c>
      <c r="E644" s="35" t="s">
        <v>248</v>
      </c>
      <c r="F644" s="117" t="s">
        <v>92</v>
      </c>
      <c r="G644" s="122">
        <v>50500</v>
      </c>
      <c r="H644" s="50">
        <v>1924.57</v>
      </c>
      <c r="I644" s="43">
        <v>25</v>
      </c>
      <c r="J644" s="50">
        <v>1449.35</v>
      </c>
      <c r="K644" s="43">
        <f t="shared" si="110"/>
        <v>3585.4999999999995</v>
      </c>
      <c r="L644" s="43">
        <f t="shared" si="111"/>
        <v>555.5</v>
      </c>
      <c r="M644" s="50">
        <v>1535.2</v>
      </c>
      <c r="N644" s="43">
        <f t="shared" si="112"/>
        <v>3580.4500000000003</v>
      </c>
      <c r="O644" s="54"/>
      <c r="P644" s="43">
        <f t="shared" si="113"/>
        <v>2984.55</v>
      </c>
      <c r="Q644" s="66">
        <f t="shared" si="114"/>
        <v>4934.12</v>
      </c>
      <c r="R644" s="43">
        <f t="shared" si="115"/>
        <v>7721.4500000000007</v>
      </c>
      <c r="S644" s="43">
        <f t="shared" si="116"/>
        <v>45565.88</v>
      </c>
      <c r="T644" s="97" t="s">
        <v>93</v>
      </c>
    </row>
    <row r="645" spans="1:20" x14ac:dyDescent="0.25">
      <c r="A645" s="10">
        <v>25</v>
      </c>
      <c r="B645" s="15"/>
      <c r="C645" s="35" t="s">
        <v>1175</v>
      </c>
      <c r="D645" s="75" t="s">
        <v>1149</v>
      </c>
      <c r="E645" s="35" t="s">
        <v>248</v>
      </c>
      <c r="F645" s="117" t="s">
        <v>92</v>
      </c>
      <c r="G645" s="122">
        <v>50500</v>
      </c>
      <c r="H645" s="50">
        <v>1567.53</v>
      </c>
      <c r="I645" s="43">
        <v>25</v>
      </c>
      <c r="J645" s="50">
        <v>1449.35</v>
      </c>
      <c r="K645" s="43">
        <f t="shared" si="110"/>
        <v>3585.4999999999995</v>
      </c>
      <c r="L645" s="43">
        <f t="shared" si="111"/>
        <v>555.5</v>
      </c>
      <c r="M645" s="50">
        <v>1535.2</v>
      </c>
      <c r="N645" s="43">
        <f t="shared" si="112"/>
        <v>3580.4500000000003</v>
      </c>
      <c r="O645" s="54"/>
      <c r="P645" s="43">
        <f t="shared" si="113"/>
        <v>2984.55</v>
      </c>
      <c r="Q645" s="66">
        <f t="shared" si="114"/>
        <v>4577.08</v>
      </c>
      <c r="R645" s="43">
        <f t="shared" si="115"/>
        <v>7721.4500000000007</v>
      </c>
      <c r="S645" s="43">
        <f t="shared" si="116"/>
        <v>45922.92</v>
      </c>
      <c r="T645" s="97" t="s">
        <v>93</v>
      </c>
    </row>
    <row r="646" spans="1:20" x14ac:dyDescent="0.25">
      <c r="A646" s="10">
        <v>26</v>
      </c>
      <c r="B646" s="15"/>
      <c r="C646" s="35" t="s">
        <v>1176</v>
      </c>
      <c r="D646" s="75" t="s">
        <v>1149</v>
      </c>
      <c r="E646" s="35" t="s">
        <v>248</v>
      </c>
      <c r="F646" s="117" t="s">
        <v>92</v>
      </c>
      <c r="G646" s="122">
        <v>50500</v>
      </c>
      <c r="H646" s="50">
        <v>1924.57</v>
      </c>
      <c r="I646" s="43">
        <v>25</v>
      </c>
      <c r="J646" s="50">
        <v>1449.35</v>
      </c>
      <c r="K646" s="43">
        <f t="shared" si="110"/>
        <v>3585.4999999999995</v>
      </c>
      <c r="L646" s="43">
        <f t="shared" si="111"/>
        <v>555.5</v>
      </c>
      <c r="M646" s="50">
        <v>1535.2</v>
      </c>
      <c r="N646" s="43">
        <f t="shared" si="112"/>
        <v>3580.4500000000003</v>
      </c>
      <c r="O646" s="54"/>
      <c r="P646" s="43">
        <f t="shared" si="113"/>
        <v>2984.55</v>
      </c>
      <c r="Q646" s="66">
        <f t="shared" si="114"/>
        <v>4934.12</v>
      </c>
      <c r="R646" s="43">
        <f t="shared" si="115"/>
        <v>7721.4500000000007</v>
      </c>
      <c r="S646" s="43">
        <f t="shared" si="116"/>
        <v>45565.88</v>
      </c>
      <c r="T646" s="97" t="s">
        <v>93</v>
      </c>
    </row>
    <row r="647" spans="1:20" x14ac:dyDescent="0.25">
      <c r="A647" s="10">
        <v>27</v>
      </c>
      <c r="B647" s="15"/>
      <c r="C647" s="35" t="s">
        <v>1177</v>
      </c>
      <c r="D647" s="75" t="s">
        <v>1149</v>
      </c>
      <c r="E647" s="35" t="s">
        <v>248</v>
      </c>
      <c r="F647" s="117" t="s">
        <v>92</v>
      </c>
      <c r="G647" s="122">
        <v>50500</v>
      </c>
      <c r="H647" s="50">
        <v>1746.05</v>
      </c>
      <c r="I647" s="43">
        <v>25</v>
      </c>
      <c r="J647" s="50">
        <v>1449.35</v>
      </c>
      <c r="K647" s="43">
        <f t="shared" si="110"/>
        <v>3585.4999999999995</v>
      </c>
      <c r="L647" s="43">
        <f t="shared" si="111"/>
        <v>555.5</v>
      </c>
      <c r="M647" s="50">
        <v>1535.2</v>
      </c>
      <c r="N647" s="43">
        <f t="shared" si="112"/>
        <v>3580.4500000000003</v>
      </c>
      <c r="O647" s="54"/>
      <c r="P647" s="43">
        <f t="shared" si="113"/>
        <v>2984.55</v>
      </c>
      <c r="Q647" s="66">
        <f t="shared" si="114"/>
        <v>4755.5999999999995</v>
      </c>
      <c r="R647" s="43">
        <f t="shared" si="115"/>
        <v>7721.4500000000007</v>
      </c>
      <c r="S647" s="43">
        <f t="shared" si="116"/>
        <v>45744.4</v>
      </c>
      <c r="T647" s="97" t="s">
        <v>93</v>
      </c>
    </row>
    <row r="648" spans="1:20" x14ac:dyDescent="0.25">
      <c r="A648" s="10">
        <v>28</v>
      </c>
      <c r="B648" s="15"/>
      <c r="C648" s="35" t="s">
        <v>1178</v>
      </c>
      <c r="D648" s="75" t="s">
        <v>1149</v>
      </c>
      <c r="E648" s="35" t="s">
        <v>248</v>
      </c>
      <c r="F648" s="117" t="s">
        <v>92</v>
      </c>
      <c r="G648" s="122">
        <v>50500</v>
      </c>
      <c r="H648" s="50">
        <v>1746.05</v>
      </c>
      <c r="I648" s="43">
        <v>25</v>
      </c>
      <c r="J648" s="50">
        <v>1449.35</v>
      </c>
      <c r="K648" s="43">
        <f t="shared" si="110"/>
        <v>3585.4999999999995</v>
      </c>
      <c r="L648" s="43">
        <f t="shared" si="111"/>
        <v>555.5</v>
      </c>
      <c r="M648" s="50">
        <v>1535.2</v>
      </c>
      <c r="N648" s="43">
        <f t="shared" si="112"/>
        <v>3580.4500000000003</v>
      </c>
      <c r="O648" s="54"/>
      <c r="P648" s="43">
        <f t="shared" si="113"/>
        <v>2984.55</v>
      </c>
      <c r="Q648" s="66">
        <f t="shared" si="114"/>
        <v>4755.5999999999995</v>
      </c>
      <c r="R648" s="43">
        <f t="shared" si="115"/>
        <v>7721.4500000000007</v>
      </c>
      <c r="S648" s="43">
        <f t="shared" si="116"/>
        <v>45744.4</v>
      </c>
      <c r="T648" s="97" t="s">
        <v>93</v>
      </c>
    </row>
    <row r="649" spans="1:20" x14ac:dyDescent="0.25">
      <c r="A649" s="10">
        <v>29</v>
      </c>
      <c r="B649" s="15"/>
      <c r="C649" s="35" t="s">
        <v>1179</v>
      </c>
      <c r="D649" s="75" t="s">
        <v>1149</v>
      </c>
      <c r="E649" s="35" t="s">
        <v>248</v>
      </c>
      <c r="F649" s="117" t="s">
        <v>92</v>
      </c>
      <c r="G649" s="122">
        <v>50500</v>
      </c>
      <c r="H649" s="50">
        <v>1746.05</v>
      </c>
      <c r="I649" s="43">
        <v>25</v>
      </c>
      <c r="J649" s="50">
        <v>1449.35</v>
      </c>
      <c r="K649" s="43">
        <f t="shared" si="110"/>
        <v>3585.4999999999995</v>
      </c>
      <c r="L649" s="43">
        <f t="shared" si="111"/>
        <v>555.5</v>
      </c>
      <c r="M649" s="50">
        <v>1535.2</v>
      </c>
      <c r="N649" s="43">
        <f t="shared" si="112"/>
        <v>3580.4500000000003</v>
      </c>
      <c r="O649" s="54"/>
      <c r="P649" s="43">
        <f t="shared" si="113"/>
        <v>2984.55</v>
      </c>
      <c r="Q649" s="66">
        <f t="shared" si="114"/>
        <v>4755.5999999999995</v>
      </c>
      <c r="R649" s="43">
        <f t="shared" si="115"/>
        <v>7721.4500000000007</v>
      </c>
      <c r="S649" s="43">
        <f t="shared" si="116"/>
        <v>45744.4</v>
      </c>
      <c r="T649" s="97" t="s">
        <v>93</v>
      </c>
    </row>
    <row r="650" spans="1:20" x14ac:dyDescent="0.25">
      <c r="A650" s="10">
        <v>30</v>
      </c>
      <c r="B650" s="15"/>
      <c r="C650" s="35" t="s">
        <v>1180</v>
      </c>
      <c r="D650" s="75" t="s">
        <v>1149</v>
      </c>
      <c r="E650" s="35" t="s">
        <v>291</v>
      </c>
      <c r="F650" s="117" t="s">
        <v>92</v>
      </c>
      <c r="G650" s="122">
        <v>30975</v>
      </c>
      <c r="H650" s="49">
        <v>0</v>
      </c>
      <c r="I650" s="43">
        <v>25</v>
      </c>
      <c r="J650" s="49">
        <v>888.98</v>
      </c>
      <c r="K650" s="43">
        <f t="shared" si="110"/>
        <v>2199.2249999999999</v>
      </c>
      <c r="L650" s="43">
        <f t="shared" si="111"/>
        <v>340.72500000000002</v>
      </c>
      <c r="M650" s="49">
        <v>941.64</v>
      </c>
      <c r="N650" s="43">
        <f t="shared" si="112"/>
        <v>2196.1275000000001</v>
      </c>
      <c r="O650" s="54"/>
      <c r="P650" s="43">
        <f t="shared" si="113"/>
        <v>1830.62</v>
      </c>
      <c r="Q650" s="66">
        <f t="shared" si="114"/>
        <v>1855.62</v>
      </c>
      <c r="R650" s="43">
        <f t="shared" si="115"/>
        <v>4736.0774999999994</v>
      </c>
      <c r="S650" s="43">
        <f t="shared" si="116"/>
        <v>29119.38</v>
      </c>
      <c r="T650" s="97" t="s">
        <v>93</v>
      </c>
    </row>
    <row r="651" spans="1:20" x14ac:dyDescent="0.25">
      <c r="A651" s="10">
        <v>31</v>
      </c>
      <c r="B651" s="15"/>
      <c r="C651" s="35" t="s">
        <v>1181</v>
      </c>
      <c r="D651" s="75" t="s">
        <v>1149</v>
      </c>
      <c r="E651" s="35" t="s">
        <v>248</v>
      </c>
      <c r="F651" s="117" t="s">
        <v>92</v>
      </c>
      <c r="G651" s="122">
        <v>50500</v>
      </c>
      <c r="H651" s="50">
        <v>1746.05</v>
      </c>
      <c r="I651" s="43">
        <v>25</v>
      </c>
      <c r="J651" s="50">
        <v>1449.35</v>
      </c>
      <c r="K651" s="43">
        <f t="shared" si="110"/>
        <v>3585.4999999999995</v>
      </c>
      <c r="L651" s="43">
        <f t="shared" si="111"/>
        <v>555.5</v>
      </c>
      <c r="M651" s="50">
        <v>1535.2</v>
      </c>
      <c r="N651" s="43">
        <f t="shared" si="112"/>
        <v>3580.4500000000003</v>
      </c>
      <c r="O651" s="54"/>
      <c r="P651" s="43">
        <f t="shared" si="113"/>
        <v>2984.55</v>
      </c>
      <c r="Q651" s="66">
        <f t="shared" si="114"/>
        <v>4755.5999999999995</v>
      </c>
      <c r="R651" s="43">
        <f t="shared" si="115"/>
        <v>7721.4500000000007</v>
      </c>
      <c r="S651" s="43">
        <f t="shared" si="116"/>
        <v>45744.4</v>
      </c>
      <c r="T651" s="97" t="s">
        <v>93</v>
      </c>
    </row>
    <row r="652" spans="1:20" x14ac:dyDescent="0.25">
      <c r="A652" s="10">
        <v>32</v>
      </c>
      <c r="B652" s="15"/>
      <c r="C652" s="35" t="s">
        <v>1182</v>
      </c>
      <c r="D652" s="75" t="s">
        <v>1149</v>
      </c>
      <c r="E652" s="35" t="s">
        <v>1266</v>
      </c>
      <c r="F652" s="117" t="s">
        <v>92</v>
      </c>
      <c r="G652" s="122">
        <v>52500</v>
      </c>
      <c r="H652" s="50">
        <v>2028.32</v>
      </c>
      <c r="I652" s="43">
        <v>25</v>
      </c>
      <c r="J652" s="50">
        <v>1506.75</v>
      </c>
      <c r="K652" s="43">
        <f t="shared" si="110"/>
        <v>3727.4999999999995</v>
      </c>
      <c r="L652" s="43">
        <f t="shared" si="111"/>
        <v>577.50000000000011</v>
      </c>
      <c r="M652" s="50">
        <v>1596</v>
      </c>
      <c r="N652" s="43">
        <f t="shared" si="112"/>
        <v>3722.2500000000005</v>
      </c>
      <c r="O652" s="54"/>
      <c r="P652" s="43">
        <f t="shared" si="113"/>
        <v>3102.75</v>
      </c>
      <c r="Q652" s="66">
        <f t="shared" si="114"/>
        <v>5156.07</v>
      </c>
      <c r="R652" s="43">
        <f t="shared" si="115"/>
        <v>8027.25</v>
      </c>
      <c r="S652" s="43">
        <f t="shared" si="116"/>
        <v>47343.93</v>
      </c>
      <c r="T652" s="97" t="s">
        <v>93</v>
      </c>
    </row>
    <row r="653" spans="1:20" x14ac:dyDescent="0.25">
      <c r="A653" s="10">
        <v>33</v>
      </c>
      <c r="B653" s="15"/>
      <c r="C653" s="35" t="s">
        <v>1183</v>
      </c>
      <c r="D653" s="75" t="s">
        <v>1149</v>
      </c>
      <c r="E653" s="35" t="s">
        <v>1266</v>
      </c>
      <c r="F653" s="117" t="s">
        <v>92</v>
      </c>
      <c r="G653" s="122">
        <v>52500</v>
      </c>
      <c r="H653" s="50">
        <v>2028.32</v>
      </c>
      <c r="I653" s="43">
        <v>25</v>
      </c>
      <c r="J653" s="50">
        <v>1506.75</v>
      </c>
      <c r="K653" s="43">
        <f t="shared" si="110"/>
        <v>3727.4999999999995</v>
      </c>
      <c r="L653" s="43">
        <f t="shared" si="111"/>
        <v>577.50000000000011</v>
      </c>
      <c r="M653" s="50">
        <v>1596</v>
      </c>
      <c r="N653" s="43">
        <f t="shared" si="112"/>
        <v>3722.2500000000005</v>
      </c>
      <c r="O653" s="54"/>
      <c r="P653" s="43">
        <f t="shared" si="113"/>
        <v>3102.75</v>
      </c>
      <c r="Q653" s="66">
        <f t="shared" si="114"/>
        <v>5156.07</v>
      </c>
      <c r="R653" s="43">
        <f t="shared" si="115"/>
        <v>8027.25</v>
      </c>
      <c r="S653" s="43">
        <f t="shared" si="116"/>
        <v>47343.93</v>
      </c>
      <c r="T653" s="97" t="s">
        <v>93</v>
      </c>
    </row>
    <row r="654" spans="1:20" x14ac:dyDescent="0.25">
      <c r="A654" s="10">
        <v>34</v>
      </c>
      <c r="B654" s="15"/>
      <c r="C654" s="35" t="s">
        <v>1184</v>
      </c>
      <c r="D654" s="75" t="s">
        <v>1149</v>
      </c>
      <c r="E654" s="35" t="s">
        <v>248</v>
      </c>
      <c r="F654" s="117" t="s">
        <v>92</v>
      </c>
      <c r="G654" s="122">
        <v>50500</v>
      </c>
      <c r="H654" s="50">
        <v>1746.05</v>
      </c>
      <c r="I654" s="43">
        <v>25</v>
      </c>
      <c r="J654" s="50">
        <v>1449.35</v>
      </c>
      <c r="K654" s="43">
        <f t="shared" si="110"/>
        <v>3585.4999999999995</v>
      </c>
      <c r="L654" s="43">
        <f t="shared" si="111"/>
        <v>555.5</v>
      </c>
      <c r="M654" s="50">
        <v>1535.2</v>
      </c>
      <c r="N654" s="43">
        <f t="shared" si="112"/>
        <v>3580.4500000000003</v>
      </c>
      <c r="O654" s="54"/>
      <c r="P654" s="43">
        <f t="shared" si="113"/>
        <v>2984.55</v>
      </c>
      <c r="Q654" s="66">
        <f t="shared" si="114"/>
        <v>4755.5999999999995</v>
      </c>
      <c r="R654" s="43">
        <f t="shared" si="115"/>
        <v>7721.4500000000007</v>
      </c>
      <c r="S654" s="43">
        <f t="shared" si="116"/>
        <v>45744.4</v>
      </c>
      <c r="T654" s="91" t="s">
        <v>93</v>
      </c>
    </row>
    <row r="655" spans="1:20" ht="15.75" thickBot="1" x14ac:dyDescent="0.3">
      <c r="A655" s="24">
        <v>35</v>
      </c>
      <c r="B655" s="18"/>
      <c r="C655" s="79" t="s">
        <v>1348</v>
      </c>
      <c r="D655" s="78" t="s">
        <v>1149</v>
      </c>
      <c r="E655" s="79" t="s">
        <v>1323</v>
      </c>
      <c r="F655" s="120" t="s">
        <v>92</v>
      </c>
      <c r="G655" s="81">
        <v>30975</v>
      </c>
      <c r="H655" s="51">
        <v>0</v>
      </c>
      <c r="I655" s="44">
        <v>25</v>
      </c>
      <c r="J655" s="51">
        <v>888.98</v>
      </c>
      <c r="K655" s="44">
        <f t="shared" si="110"/>
        <v>2199.2249999999999</v>
      </c>
      <c r="L655" s="44">
        <f t="shared" si="111"/>
        <v>340.72500000000002</v>
      </c>
      <c r="M655" s="51">
        <v>941.64</v>
      </c>
      <c r="N655" s="44">
        <f t="shared" si="112"/>
        <v>2196.1275000000001</v>
      </c>
      <c r="O655" s="55"/>
      <c r="P655" s="44">
        <f t="shared" si="113"/>
        <v>1830.62</v>
      </c>
      <c r="Q655" s="70">
        <f t="shared" si="114"/>
        <v>1855.62</v>
      </c>
      <c r="R655" s="44">
        <f t="shared" si="115"/>
        <v>4736.0774999999994</v>
      </c>
      <c r="S655" s="44">
        <f t="shared" si="116"/>
        <v>29119.38</v>
      </c>
      <c r="T655" s="93" t="s">
        <v>93</v>
      </c>
    </row>
    <row r="656" spans="1:20" ht="16.5" customHeight="1" x14ac:dyDescent="0.35">
      <c r="A656" s="36"/>
      <c r="B656" s="36"/>
      <c r="C656" s="36"/>
      <c r="D656" s="36"/>
      <c r="E656" s="36"/>
      <c r="F656" s="36"/>
      <c r="G656" s="47">
        <f t="shared" ref="G656:S656" si="117">SUM(G621:G655)</f>
        <v>1213025</v>
      </c>
      <c r="H656" s="47">
        <f t="shared" si="117"/>
        <v>29458.869999999995</v>
      </c>
      <c r="I656" s="47">
        <f t="shared" si="117"/>
        <v>875</v>
      </c>
      <c r="J656" s="47">
        <f t="shared" si="117"/>
        <v>34813.819999999992</v>
      </c>
      <c r="K656" s="47">
        <f t="shared" si="117"/>
        <v>86124.775000000009</v>
      </c>
      <c r="L656" s="47">
        <f t="shared" si="117"/>
        <v>13343.275000000001</v>
      </c>
      <c r="M656" s="47">
        <f t="shared" si="117"/>
        <v>36875.96</v>
      </c>
      <c r="N656" s="47">
        <f t="shared" si="117"/>
        <v>86003.472499999974</v>
      </c>
      <c r="O656" s="47">
        <f t="shared" si="117"/>
        <v>0</v>
      </c>
      <c r="P656" s="47">
        <f t="shared" si="117"/>
        <v>71689.780000000028</v>
      </c>
      <c r="Q656" s="47">
        <f t="shared" si="117"/>
        <v>102023.65000000005</v>
      </c>
      <c r="R656" s="47">
        <f t="shared" si="117"/>
        <v>185471.52250000008</v>
      </c>
      <c r="S656" s="47">
        <f t="shared" si="117"/>
        <v>1111001.3500000001</v>
      </c>
      <c r="T656" s="94"/>
    </row>
    <row r="657" spans="1:20" ht="19.5" x14ac:dyDescent="0.35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</row>
    <row r="658" spans="1:20" ht="45" customHeight="1" thickBot="1" x14ac:dyDescent="0.5">
      <c r="A658" s="222" t="s">
        <v>30</v>
      </c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</row>
    <row r="659" spans="1:20" x14ac:dyDescent="0.25">
      <c r="A659" s="10">
        <v>1</v>
      </c>
      <c r="B659" s="23"/>
      <c r="C659" s="116" t="s">
        <v>1051</v>
      </c>
      <c r="D659" s="145" t="s">
        <v>465</v>
      </c>
      <c r="E659" s="116" t="s">
        <v>84</v>
      </c>
      <c r="F659" s="143" t="s">
        <v>92</v>
      </c>
      <c r="G659" s="144">
        <v>20900</v>
      </c>
      <c r="H659" s="61">
        <v>0</v>
      </c>
      <c r="I659" s="62">
        <v>25</v>
      </c>
      <c r="J659" s="61">
        <v>599.83000000000004</v>
      </c>
      <c r="K659" s="62">
        <f t="shared" ref="K659:K686" si="118">+G659*7.1%</f>
        <v>1483.8999999999999</v>
      </c>
      <c r="L659" s="62">
        <f t="shared" ref="L659:L686" si="119">+G659*1.1%</f>
        <v>229.90000000000003</v>
      </c>
      <c r="M659" s="61">
        <v>635.36</v>
      </c>
      <c r="N659" s="62">
        <f t="shared" ref="N659:N686" si="120">+G659*7.09%</f>
        <v>1481.8100000000002</v>
      </c>
      <c r="O659" s="63"/>
      <c r="P659" s="62">
        <f t="shared" ref="P659:P686" si="121">+J659+M659</f>
        <v>1235.19</v>
      </c>
      <c r="Q659" s="66">
        <f t="shared" ref="Q659:Q709" si="122">+H659+I659+J659+M659+O659</f>
        <v>1260.19</v>
      </c>
      <c r="R659" s="62">
        <f t="shared" ref="R659:R686" si="123">+K659+L659+N659</f>
        <v>3195.61</v>
      </c>
      <c r="S659" s="62">
        <f t="shared" ref="S659:S686" si="124">+G659-Q659</f>
        <v>19639.810000000001</v>
      </c>
      <c r="T659" s="96" t="s">
        <v>93</v>
      </c>
    </row>
    <row r="660" spans="1:20" x14ac:dyDescent="0.25">
      <c r="A660" s="10">
        <v>2</v>
      </c>
      <c r="B660" s="15"/>
      <c r="C660" s="35" t="s">
        <v>1052</v>
      </c>
      <c r="D660" s="75" t="s">
        <v>465</v>
      </c>
      <c r="E660" s="35" t="s">
        <v>125</v>
      </c>
      <c r="F660" s="117" t="s">
        <v>92</v>
      </c>
      <c r="G660" s="87">
        <v>35000</v>
      </c>
      <c r="H660" s="65">
        <v>0</v>
      </c>
      <c r="I660" s="66">
        <v>25</v>
      </c>
      <c r="J660" s="64">
        <v>1004.5</v>
      </c>
      <c r="K660" s="66">
        <f t="shared" si="118"/>
        <v>2485</v>
      </c>
      <c r="L660" s="66">
        <f t="shared" si="119"/>
        <v>385.00000000000006</v>
      </c>
      <c r="M660" s="64">
        <v>1064</v>
      </c>
      <c r="N660" s="66">
        <f t="shared" si="120"/>
        <v>2481.5</v>
      </c>
      <c r="O660" s="67"/>
      <c r="P660" s="66">
        <f t="shared" si="121"/>
        <v>2068.5</v>
      </c>
      <c r="Q660" s="66">
        <f t="shared" si="122"/>
        <v>2093.5</v>
      </c>
      <c r="R660" s="66">
        <f t="shared" si="123"/>
        <v>5351.5</v>
      </c>
      <c r="S660" s="66">
        <f t="shared" si="124"/>
        <v>32906.5</v>
      </c>
      <c r="T660" s="97" t="s">
        <v>93</v>
      </c>
    </row>
    <row r="661" spans="1:20" x14ac:dyDescent="0.25">
      <c r="A661" s="10">
        <v>3</v>
      </c>
      <c r="B661" s="15"/>
      <c r="C661" s="35" t="s">
        <v>1053</v>
      </c>
      <c r="D661" s="75" t="s">
        <v>465</v>
      </c>
      <c r="E661" s="35" t="s">
        <v>248</v>
      </c>
      <c r="F661" s="117" t="s">
        <v>92</v>
      </c>
      <c r="G661" s="87">
        <v>50500</v>
      </c>
      <c r="H661" s="64">
        <v>1567.53</v>
      </c>
      <c r="I661" s="66">
        <v>25</v>
      </c>
      <c r="J661" s="64">
        <v>1449.35</v>
      </c>
      <c r="K661" s="66">
        <f t="shared" si="118"/>
        <v>3585.4999999999995</v>
      </c>
      <c r="L661" s="66">
        <f t="shared" si="119"/>
        <v>555.5</v>
      </c>
      <c r="M661" s="64">
        <v>1535.2</v>
      </c>
      <c r="N661" s="66">
        <f t="shared" si="120"/>
        <v>3580.4500000000003</v>
      </c>
      <c r="O661" s="67"/>
      <c r="P661" s="66">
        <f t="shared" si="121"/>
        <v>2984.55</v>
      </c>
      <c r="Q661" s="66">
        <f t="shared" si="122"/>
        <v>4577.08</v>
      </c>
      <c r="R661" s="66">
        <f t="shared" si="123"/>
        <v>7721.4500000000007</v>
      </c>
      <c r="S661" s="66">
        <f t="shared" si="124"/>
        <v>45922.92</v>
      </c>
      <c r="T661" s="97" t="s">
        <v>93</v>
      </c>
    </row>
    <row r="662" spans="1:20" x14ac:dyDescent="0.25">
      <c r="A662" s="10">
        <v>4</v>
      </c>
      <c r="B662" s="15"/>
      <c r="C662" s="35" t="s">
        <v>1054</v>
      </c>
      <c r="D662" s="75" t="s">
        <v>465</v>
      </c>
      <c r="E662" s="35" t="s">
        <v>1263</v>
      </c>
      <c r="F662" s="117" t="s">
        <v>92</v>
      </c>
      <c r="G662" s="87">
        <v>57500</v>
      </c>
      <c r="H662" s="64">
        <v>2778.2</v>
      </c>
      <c r="I662" s="66">
        <v>25</v>
      </c>
      <c r="J662" s="64">
        <v>1650.25</v>
      </c>
      <c r="K662" s="66">
        <f t="shared" si="118"/>
        <v>4082.4999999999995</v>
      </c>
      <c r="L662" s="66">
        <f t="shared" si="119"/>
        <v>632.50000000000011</v>
      </c>
      <c r="M662" s="64">
        <v>1748</v>
      </c>
      <c r="N662" s="66">
        <f t="shared" si="120"/>
        <v>4076.7500000000005</v>
      </c>
      <c r="O662" s="67"/>
      <c r="P662" s="66">
        <f t="shared" si="121"/>
        <v>3398.25</v>
      </c>
      <c r="Q662" s="66">
        <f t="shared" si="122"/>
        <v>6201.45</v>
      </c>
      <c r="R662" s="66">
        <f t="shared" si="123"/>
        <v>8791.75</v>
      </c>
      <c r="S662" s="66">
        <f t="shared" si="124"/>
        <v>51298.55</v>
      </c>
      <c r="T662" s="97" t="s">
        <v>93</v>
      </c>
    </row>
    <row r="663" spans="1:20" x14ac:dyDescent="0.25">
      <c r="A663" s="10">
        <v>5</v>
      </c>
      <c r="B663" s="15"/>
      <c r="C663" s="35" t="s">
        <v>1055</v>
      </c>
      <c r="D663" s="75" t="s">
        <v>465</v>
      </c>
      <c r="E663" s="35" t="s">
        <v>130</v>
      </c>
      <c r="F663" s="117" t="s">
        <v>92</v>
      </c>
      <c r="G663" s="87">
        <v>11000</v>
      </c>
      <c r="H663" s="65">
        <v>0</v>
      </c>
      <c r="I663" s="66">
        <v>25</v>
      </c>
      <c r="J663" s="65">
        <v>315.7</v>
      </c>
      <c r="K663" s="66">
        <f t="shared" si="118"/>
        <v>780.99999999999989</v>
      </c>
      <c r="L663" s="66">
        <f t="shared" si="119"/>
        <v>121.00000000000001</v>
      </c>
      <c r="M663" s="65">
        <v>334.4</v>
      </c>
      <c r="N663" s="66">
        <f t="shared" si="120"/>
        <v>779.90000000000009</v>
      </c>
      <c r="O663" s="67"/>
      <c r="P663" s="66">
        <f t="shared" si="121"/>
        <v>650.09999999999991</v>
      </c>
      <c r="Q663" s="66">
        <f t="shared" si="122"/>
        <v>675.09999999999991</v>
      </c>
      <c r="R663" s="66">
        <f t="shared" si="123"/>
        <v>1681.9</v>
      </c>
      <c r="S663" s="66">
        <f t="shared" si="124"/>
        <v>10324.9</v>
      </c>
      <c r="T663" s="97" t="s">
        <v>93</v>
      </c>
    </row>
    <row r="664" spans="1:20" x14ac:dyDescent="0.25">
      <c r="A664" s="10">
        <v>6</v>
      </c>
      <c r="B664" s="15"/>
      <c r="C664" s="35" t="s">
        <v>1056</v>
      </c>
      <c r="D664" s="75" t="s">
        <v>465</v>
      </c>
      <c r="E664" s="35" t="s">
        <v>248</v>
      </c>
      <c r="F664" s="117" t="s">
        <v>92</v>
      </c>
      <c r="G664" s="87">
        <v>50500</v>
      </c>
      <c r="H664" s="64">
        <v>1746.05</v>
      </c>
      <c r="I664" s="66">
        <v>25</v>
      </c>
      <c r="J664" s="64">
        <v>1449.35</v>
      </c>
      <c r="K664" s="66">
        <f t="shared" si="118"/>
        <v>3585.4999999999995</v>
      </c>
      <c r="L664" s="66">
        <f t="shared" si="119"/>
        <v>555.5</v>
      </c>
      <c r="M664" s="64">
        <v>1535.2</v>
      </c>
      <c r="N664" s="66">
        <f t="shared" si="120"/>
        <v>3580.4500000000003</v>
      </c>
      <c r="O664" s="67"/>
      <c r="P664" s="66">
        <f t="shared" si="121"/>
        <v>2984.55</v>
      </c>
      <c r="Q664" s="66">
        <f t="shared" si="122"/>
        <v>4755.5999999999995</v>
      </c>
      <c r="R664" s="66">
        <f t="shared" si="123"/>
        <v>7721.4500000000007</v>
      </c>
      <c r="S664" s="66">
        <f t="shared" si="124"/>
        <v>45744.4</v>
      </c>
      <c r="T664" s="97" t="s">
        <v>93</v>
      </c>
    </row>
    <row r="665" spans="1:20" x14ac:dyDescent="0.25">
      <c r="A665" s="10">
        <v>7</v>
      </c>
      <c r="B665" s="15"/>
      <c r="C665" s="35" t="s">
        <v>1057</v>
      </c>
      <c r="D665" s="75" t="s">
        <v>465</v>
      </c>
      <c r="E665" s="35" t="s">
        <v>333</v>
      </c>
      <c r="F665" s="117" t="s">
        <v>92</v>
      </c>
      <c r="G665" s="87">
        <v>12650</v>
      </c>
      <c r="H665" s="65">
        <v>0</v>
      </c>
      <c r="I665" s="66">
        <v>25</v>
      </c>
      <c r="J665" s="65">
        <v>363.06</v>
      </c>
      <c r="K665" s="66">
        <f t="shared" si="118"/>
        <v>898.14999999999986</v>
      </c>
      <c r="L665" s="66">
        <f t="shared" si="119"/>
        <v>139.15</v>
      </c>
      <c r="M665" s="65">
        <v>384.56</v>
      </c>
      <c r="N665" s="66">
        <f t="shared" si="120"/>
        <v>896.8850000000001</v>
      </c>
      <c r="O665" s="67"/>
      <c r="P665" s="66">
        <f t="shared" si="121"/>
        <v>747.62</v>
      </c>
      <c r="Q665" s="66">
        <f t="shared" si="122"/>
        <v>772.62</v>
      </c>
      <c r="R665" s="66">
        <f t="shared" si="123"/>
        <v>1934.1849999999999</v>
      </c>
      <c r="S665" s="66">
        <f t="shared" si="124"/>
        <v>11877.38</v>
      </c>
      <c r="T665" s="97" t="s">
        <v>93</v>
      </c>
    </row>
    <row r="666" spans="1:20" x14ac:dyDescent="0.25">
      <c r="A666" s="10">
        <v>8</v>
      </c>
      <c r="B666" s="15"/>
      <c r="C666" s="35" t="s">
        <v>1058</v>
      </c>
      <c r="D666" s="75" t="s">
        <v>465</v>
      </c>
      <c r="E666" s="35" t="s">
        <v>185</v>
      </c>
      <c r="F666" s="117" t="s">
        <v>92</v>
      </c>
      <c r="G666" s="87">
        <v>22050</v>
      </c>
      <c r="H666" s="65">
        <v>0</v>
      </c>
      <c r="I666" s="66">
        <v>25</v>
      </c>
      <c r="J666" s="65">
        <v>632.84</v>
      </c>
      <c r="K666" s="66">
        <f t="shared" si="118"/>
        <v>1565.55</v>
      </c>
      <c r="L666" s="66">
        <f t="shared" si="119"/>
        <v>242.55</v>
      </c>
      <c r="M666" s="65">
        <v>670.32</v>
      </c>
      <c r="N666" s="66">
        <f t="shared" si="120"/>
        <v>1563.345</v>
      </c>
      <c r="O666" s="67"/>
      <c r="P666" s="66">
        <f t="shared" si="121"/>
        <v>1303.1600000000001</v>
      </c>
      <c r="Q666" s="66">
        <f t="shared" si="122"/>
        <v>1328.16</v>
      </c>
      <c r="R666" s="66">
        <f t="shared" si="123"/>
        <v>3371.4449999999997</v>
      </c>
      <c r="S666" s="66">
        <f t="shared" si="124"/>
        <v>20721.84</v>
      </c>
      <c r="T666" s="97" t="s">
        <v>93</v>
      </c>
    </row>
    <row r="667" spans="1:20" x14ac:dyDescent="0.25">
      <c r="A667" s="10">
        <v>9</v>
      </c>
      <c r="B667" s="15"/>
      <c r="C667" s="35" t="s">
        <v>1059</v>
      </c>
      <c r="D667" s="75" t="s">
        <v>465</v>
      </c>
      <c r="E667" s="35" t="s">
        <v>185</v>
      </c>
      <c r="F667" s="117" t="s">
        <v>92</v>
      </c>
      <c r="G667" s="87">
        <v>22050</v>
      </c>
      <c r="H667" s="65">
        <v>0</v>
      </c>
      <c r="I667" s="66">
        <v>25</v>
      </c>
      <c r="J667" s="65">
        <v>632.84</v>
      </c>
      <c r="K667" s="66">
        <f t="shared" si="118"/>
        <v>1565.55</v>
      </c>
      <c r="L667" s="66">
        <f t="shared" si="119"/>
        <v>242.55</v>
      </c>
      <c r="M667" s="65">
        <v>670.32</v>
      </c>
      <c r="N667" s="66">
        <f t="shared" si="120"/>
        <v>1563.345</v>
      </c>
      <c r="O667" s="67"/>
      <c r="P667" s="66">
        <f t="shared" si="121"/>
        <v>1303.1600000000001</v>
      </c>
      <c r="Q667" s="66">
        <f t="shared" si="122"/>
        <v>1328.16</v>
      </c>
      <c r="R667" s="66">
        <f t="shared" si="123"/>
        <v>3371.4449999999997</v>
      </c>
      <c r="S667" s="66">
        <f t="shared" si="124"/>
        <v>20721.84</v>
      </c>
      <c r="T667" s="97" t="s">
        <v>93</v>
      </c>
    </row>
    <row r="668" spans="1:20" x14ac:dyDescent="0.25">
      <c r="A668" s="10">
        <v>10</v>
      </c>
      <c r="B668" s="15"/>
      <c r="C668" s="35" t="s">
        <v>1060</v>
      </c>
      <c r="D668" s="75" t="s">
        <v>465</v>
      </c>
      <c r="E668" s="35" t="s">
        <v>185</v>
      </c>
      <c r="F668" s="117" t="s">
        <v>92</v>
      </c>
      <c r="G668" s="87">
        <v>22050</v>
      </c>
      <c r="H668" s="65">
        <v>0</v>
      </c>
      <c r="I668" s="66">
        <v>25</v>
      </c>
      <c r="J668" s="65">
        <v>632.84</v>
      </c>
      <c r="K668" s="66">
        <f t="shared" si="118"/>
        <v>1565.55</v>
      </c>
      <c r="L668" s="66">
        <f t="shared" si="119"/>
        <v>242.55</v>
      </c>
      <c r="M668" s="65">
        <v>670.32</v>
      </c>
      <c r="N668" s="66">
        <f t="shared" si="120"/>
        <v>1563.345</v>
      </c>
      <c r="O668" s="67"/>
      <c r="P668" s="66">
        <f t="shared" si="121"/>
        <v>1303.1600000000001</v>
      </c>
      <c r="Q668" s="66">
        <f t="shared" si="122"/>
        <v>1328.16</v>
      </c>
      <c r="R668" s="66">
        <f t="shared" si="123"/>
        <v>3371.4449999999997</v>
      </c>
      <c r="S668" s="66">
        <f t="shared" si="124"/>
        <v>20721.84</v>
      </c>
      <c r="T668" s="97" t="s">
        <v>93</v>
      </c>
    </row>
    <row r="669" spans="1:20" x14ac:dyDescent="0.25">
      <c r="A669" s="10">
        <v>11</v>
      </c>
      <c r="B669" s="15"/>
      <c r="C669" s="35" t="s">
        <v>1061</v>
      </c>
      <c r="D669" s="75" t="s">
        <v>465</v>
      </c>
      <c r="E669" s="35" t="s">
        <v>84</v>
      </c>
      <c r="F669" s="117" t="s">
        <v>92</v>
      </c>
      <c r="G669" s="87">
        <v>20900</v>
      </c>
      <c r="H669" s="65">
        <v>0</v>
      </c>
      <c r="I669" s="66">
        <v>25</v>
      </c>
      <c r="J669" s="65">
        <v>599.83000000000004</v>
      </c>
      <c r="K669" s="66">
        <f t="shared" si="118"/>
        <v>1483.8999999999999</v>
      </c>
      <c r="L669" s="66">
        <f t="shared" si="119"/>
        <v>229.90000000000003</v>
      </c>
      <c r="M669" s="65">
        <v>635.36</v>
      </c>
      <c r="N669" s="66">
        <f t="shared" si="120"/>
        <v>1481.8100000000002</v>
      </c>
      <c r="O669" s="67"/>
      <c r="P669" s="66">
        <f t="shared" si="121"/>
        <v>1235.19</v>
      </c>
      <c r="Q669" s="66">
        <f t="shared" si="122"/>
        <v>1260.19</v>
      </c>
      <c r="R669" s="66">
        <f t="shared" si="123"/>
        <v>3195.61</v>
      </c>
      <c r="S669" s="66">
        <f t="shared" si="124"/>
        <v>19639.810000000001</v>
      </c>
      <c r="T669" s="97" t="s">
        <v>93</v>
      </c>
    </row>
    <row r="670" spans="1:20" x14ac:dyDescent="0.25">
      <c r="A670" s="10">
        <v>12</v>
      </c>
      <c r="B670" s="15"/>
      <c r="C670" s="35" t="s">
        <v>1062</v>
      </c>
      <c r="D670" s="75" t="s">
        <v>465</v>
      </c>
      <c r="E670" s="35" t="s">
        <v>122</v>
      </c>
      <c r="F670" s="117" t="s">
        <v>92</v>
      </c>
      <c r="G670" s="87">
        <v>22000</v>
      </c>
      <c r="H670" s="65">
        <v>0</v>
      </c>
      <c r="I670" s="66">
        <v>25</v>
      </c>
      <c r="J670" s="65">
        <v>631.4</v>
      </c>
      <c r="K670" s="66">
        <f t="shared" si="118"/>
        <v>1561.9999999999998</v>
      </c>
      <c r="L670" s="66">
        <f t="shared" si="119"/>
        <v>242.00000000000003</v>
      </c>
      <c r="M670" s="65">
        <v>668.8</v>
      </c>
      <c r="N670" s="66">
        <f t="shared" si="120"/>
        <v>1559.8000000000002</v>
      </c>
      <c r="O670" s="67"/>
      <c r="P670" s="66">
        <f t="shared" si="121"/>
        <v>1300.1999999999998</v>
      </c>
      <c r="Q670" s="66">
        <f t="shared" si="122"/>
        <v>1325.1999999999998</v>
      </c>
      <c r="R670" s="66">
        <f t="shared" si="123"/>
        <v>3363.8</v>
      </c>
      <c r="S670" s="66">
        <f t="shared" si="124"/>
        <v>20674.8</v>
      </c>
      <c r="T670" s="97" t="s">
        <v>93</v>
      </c>
    </row>
    <row r="671" spans="1:20" x14ac:dyDescent="0.25">
      <c r="A671" s="10">
        <v>13</v>
      </c>
      <c r="B671" s="15"/>
      <c r="C671" s="35" t="s">
        <v>1063</v>
      </c>
      <c r="D671" s="75" t="s">
        <v>465</v>
      </c>
      <c r="E671" s="35" t="s">
        <v>84</v>
      </c>
      <c r="F671" s="117" t="s">
        <v>92</v>
      </c>
      <c r="G671" s="87">
        <v>20900</v>
      </c>
      <c r="H671" s="65">
        <v>0</v>
      </c>
      <c r="I671" s="66">
        <v>25</v>
      </c>
      <c r="J671" s="65">
        <v>599.83000000000004</v>
      </c>
      <c r="K671" s="66">
        <f t="shared" si="118"/>
        <v>1483.8999999999999</v>
      </c>
      <c r="L671" s="66">
        <f t="shared" si="119"/>
        <v>229.90000000000003</v>
      </c>
      <c r="M671" s="65">
        <v>635.36</v>
      </c>
      <c r="N671" s="66">
        <f t="shared" si="120"/>
        <v>1481.8100000000002</v>
      </c>
      <c r="O671" s="67"/>
      <c r="P671" s="66">
        <f t="shared" si="121"/>
        <v>1235.19</v>
      </c>
      <c r="Q671" s="66">
        <f t="shared" si="122"/>
        <v>1260.19</v>
      </c>
      <c r="R671" s="66">
        <f t="shared" si="123"/>
        <v>3195.61</v>
      </c>
      <c r="S671" s="66">
        <f t="shared" si="124"/>
        <v>19639.810000000001</v>
      </c>
      <c r="T671" s="97" t="s">
        <v>93</v>
      </c>
    </row>
    <row r="672" spans="1:20" x14ac:dyDescent="0.25">
      <c r="A672" s="10">
        <v>14</v>
      </c>
      <c r="B672" s="15"/>
      <c r="C672" s="35" t="s">
        <v>1064</v>
      </c>
      <c r="D672" s="75" t="s">
        <v>465</v>
      </c>
      <c r="E672" s="35" t="s">
        <v>84</v>
      </c>
      <c r="F672" s="117" t="s">
        <v>92</v>
      </c>
      <c r="G672" s="87">
        <v>24150</v>
      </c>
      <c r="H672" s="65">
        <v>0</v>
      </c>
      <c r="I672" s="66">
        <v>25</v>
      </c>
      <c r="J672" s="65">
        <v>693.11</v>
      </c>
      <c r="K672" s="66">
        <f t="shared" si="118"/>
        <v>1714.6499999999999</v>
      </c>
      <c r="L672" s="66">
        <f t="shared" si="119"/>
        <v>265.65000000000003</v>
      </c>
      <c r="M672" s="65">
        <v>734.16</v>
      </c>
      <c r="N672" s="66">
        <f t="shared" si="120"/>
        <v>1712.2350000000001</v>
      </c>
      <c r="O672" s="67"/>
      <c r="P672" s="66">
        <f t="shared" si="121"/>
        <v>1427.27</v>
      </c>
      <c r="Q672" s="66">
        <f t="shared" si="122"/>
        <v>1452.27</v>
      </c>
      <c r="R672" s="66">
        <f t="shared" si="123"/>
        <v>3692.5349999999999</v>
      </c>
      <c r="S672" s="66">
        <f t="shared" si="124"/>
        <v>22697.73</v>
      </c>
      <c r="T672" s="97" t="s">
        <v>93</v>
      </c>
    </row>
    <row r="673" spans="1:20" x14ac:dyDescent="0.25">
      <c r="A673" s="10">
        <v>15</v>
      </c>
      <c r="B673" s="15"/>
      <c r="C673" s="35" t="s">
        <v>1065</v>
      </c>
      <c r="D673" s="75" t="s">
        <v>465</v>
      </c>
      <c r="E673" s="35" t="s">
        <v>84</v>
      </c>
      <c r="F673" s="117" t="s">
        <v>92</v>
      </c>
      <c r="G673" s="87">
        <v>20900</v>
      </c>
      <c r="H673" s="65">
        <v>0</v>
      </c>
      <c r="I673" s="66">
        <v>25</v>
      </c>
      <c r="J673" s="65">
        <v>599.83000000000004</v>
      </c>
      <c r="K673" s="66">
        <f t="shared" si="118"/>
        <v>1483.8999999999999</v>
      </c>
      <c r="L673" s="66">
        <f t="shared" si="119"/>
        <v>229.90000000000003</v>
      </c>
      <c r="M673" s="65">
        <v>635.36</v>
      </c>
      <c r="N673" s="66">
        <f t="shared" si="120"/>
        <v>1481.8100000000002</v>
      </c>
      <c r="O673" s="67"/>
      <c r="P673" s="66">
        <f t="shared" si="121"/>
        <v>1235.19</v>
      </c>
      <c r="Q673" s="66">
        <f t="shared" si="122"/>
        <v>1260.19</v>
      </c>
      <c r="R673" s="66">
        <f t="shared" si="123"/>
        <v>3195.61</v>
      </c>
      <c r="S673" s="66">
        <f t="shared" si="124"/>
        <v>19639.810000000001</v>
      </c>
      <c r="T673" s="97" t="s">
        <v>93</v>
      </c>
    </row>
    <row r="674" spans="1:20" x14ac:dyDescent="0.25">
      <c r="A674" s="10">
        <v>16</v>
      </c>
      <c r="B674" s="15"/>
      <c r="C674" s="35" t="s">
        <v>1066</v>
      </c>
      <c r="D674" s="75" t="s">
        <v>465</v>
      </c>
      <c r="E674" s="35" t="s">
        <v>291</v>
      </c>
      <c r="F674" s="117" t="s">
        <v>92</v>
      </c>
      <c r="G674" s="87">
        <v>30975</v>
      </c>
      <c r="H674" s="65">
        <v>0</v>
      </c>
      <c r="I674" s="66">
        <v>25</v>
      </c>
      <c r="J674" s="65">
        <v>888.98</v>
      </c>
      <c r="K674" s="66">
        <f t="shared" si="118"/>
        <v>2199.2249999999999</v>
      </c>
      <c r="L674" s="66">
        <f t="shared" si="119"/>
        <v>340.72500000000002</v>
      </c>
      <c r="M674" s="65">
        <v>941.64</v>
      </c>
      <c r="N674" s="66">
        <f t="shared" si="120"/>
        <v>2196.1275000000001</v>
      </c>
      <c r="O674" s="67"/>
      <c r="P674" s="66">
        <f t="shared" si="121"/>
        <v>1830.62</v>
      </c>
      <c r="Q674" s="66">
        <f t="shared" si="122"/>
        <v>1855.62</v>
      </c>
      <c r="R674" s="66">
        <f t="shared" si="123"/>
        <v>4736.0774999999994</v>
      </c>
      <c r="S674" s="66">
        <f t="shared" si="124"/>
        <v>29119.38</v>
      </c>
      <c r="T674" s="97" t="s">
        <v>93</v>
      </c>
    </row>
    <row r="675" spans="1:20" x14ac:dyDescent="0.25">
      <c r="A675" s="10">
        <v>17</v>
      </c>
      <c r="B675" s="15"/>
      <c r="C675" s="35" t="s">
        <v>1067</v>
      </c>
      <c r="D675" s="75" t="s">
        <v>465</v>
      </c>
      <c r="E675" s="35" t="s">
        <v>291</v>
      </c>
      <c r="F675" s="117" t="s">
        <v>92</v>
      </c>
      <c r="G675" s="87">
        <v>30975</v>
      </c>
      <c r="H675" s="65">
        <v>0</v>
      </c>
      <c r="I675" s="66">
        <v>25</v>
      </c>
      <c r="J675" s="65">
        <v>888.98</v>
      </c>
      <c r="K675" s="66">
        <f t="shared" si="118"/>
        <v>2199.2249999999999</v>
      </c>
      <c r="L675" s="66">
        <f t="shared" si="119"/>
        <v>340.72500000000002</v>
      </c>
      <c r="M675" s="65">
        <v>941.64</v>
      </c>
      <c r="N675" s="66">
        <f t="shared" si="120"/>
        <v>2196.1275000000001</v>
      </c>
      <c r="O675" s="67"/>
      <c r="P675" s="66">
        <f t="shared" si="121"/>
        <v>1830.62</v>
      </c>
      <c r="Q675" s="66">
        <f t="shared" si="122"/>
        <v>1855.62</v>
      </c>
      <c r="R675" s="66">
        <f t="shared" si="123"/>
        <v>4736.0774999999994</v>
      </c>
      <c r="S675" s="66">
        <f t="shared" si="124"/>
        <v>29119.38</v>
      </c>
      <c r="T675" s="97" t="s">
        <v>93</v>
      </c>
    </row>
    <row r="676" spans="1:20" x14ac:dyDescent="0.25">
      <c r="A676" s="10">
        <v>18</v>
      </c>
      <c r="B676" s="15"/>
      <c r="C676" s="35" t="s">
        <v>1068</v>
      </c>
      <c r="D676" s="75" t="s">
        <v>465</v>
      </c>
      <c r="E676" s="35" t="s">
        <v>291</v>
      </c>
      <c r="F676" s="117" t="s">
        <v>92</v>
      </c>
      <c r="G676" s="87">
        <v>30975</v>
      </c>
      <c r="H676" s="65">
        <v>0</v>
      </c>
      <c r="I676" s="66">
        <v>25</v>
      </c>
      <c r="J676" s="65">
        <v>888.98</v>
      </c>
      <c r="K676" s="66">
        <f t="shared" si="118"/>
        <v>2199.2249999999999</v>
      </c>
      <c r="L676" s="66">
        <f t="shared" si="119"/>
        <v>340.72500000000002</v>
      </c>
      <c r="M676" s="65">
        <v>941.64</v>
      </c>
      <c r="N676" s="66">
        <f t="shared" si="120"/>
        <v>2196.1275000000001</v>
      </c>
      <c r="O676" s="67"/>
      <c r="P676" s="66">
        <f t="shared" si="121"/>
        <v>1830.62</v>
      </c>
      <c r="Q676" s="66">
        <f t="shared" si="122"/>
        <v>1855.62</v>
      </c>
      <c r="R676" s="66">
        <f t="shared" si="123"/>
        <v>4736.0774999999994</v>
      </c>
      <c r="S676" s="66">
        <f t="shared" si="124"/>
        <v>29119.38</v>
      </c>
      <c r="T676" s="97" t="s">
        <v>93</v>
      </c>
    </row>
    <row r="677" spans="1:20" x14ac:dyDescent="0.25">
      <c r="A677" s="10">
        <v>19</v>
      </c>
      <c r="B677" s="15"/>
      <c r="C677" s="35" t="s">
        <v>1069</v>
      </c>
      <c r="D677" s="75" t="s">
        <v>465</v>
      </c>
      <c r="E677" s="35" t="s">
        <v>291</v>
      </c>
      <c r="F677" s="117" t="s">
        <v>92</v>
      </c>
      <c r="G677" s="87">
        <v>30975</v>
      </c>
      <c r="H677" s="65">
        <v>0</v>
      </c>
      <c r="I677" s="66">
        <v>25</v>
      </c>
      <c r="J677" s="65">
        <v>888.98</v>
      </c>
      <c r="K677" s="66">
        <f t="shared" si="118"/>
        <v>2199.2249999999999</v>
      </c>
      <c r="L677" s="66">
        <f t="shared" si="119"/>
        <v>340.72500000000002</v>
      </c>
      <c r="M677" s="65">
        <v>941.64</v>
      </c>
      <c r="N677" s="66">
        <f t="shared" si="120"/>
        <v>2196.1275000000001</v>
      </c>
      <c r="O677" s="67"/>
      <c r="P677" s="66">
        <f t="shared" si="121"/>
        <v>1830.62</v>
      </c>
      <c r="Q677" s="66">
        <f t="shared" si="122"/>
        <v>1855.62</v>
      </c>
      <c r="R677" s="66">
        <f t="shared" si="123"/>
        <v>4736.0774999999994</v>
      </c>
      <c r="S677" s="66">
        <f t="shared" si="124"/>
        <v>29119.38</v>
      </c>
      <c r="T677" s="97" t="s">
        <v>93</v>
      </c>
    </row>
    <row r="678" spans="1:20" x14ac:dyDescent="0.25">
      <c r="A678" s="10">
        <v>20</v>
      </c>
      <c r="B678" s="15"/>
      <c r="C678" s="35" t="s">
        <v>1070</v>
      </c>
      <c r="D678" s="75" t="s">
        <v>465</v>
      </c>
      <c r="E678" s="35" t="s">
        <v>1323</v>
      </c>
      <c r="F678" s="117" t="s">
        <v>92</v>
      </c>
      <c r="G678" s="87">
        <v>30975</v>
      </c>
      <c r="H678" s="65">
        <v>0</v>
      </c>
      <c r="I678" s="66">
        <v>25</v>
      </c>
      <c r="J678" s="65">
        <v>888.98</v>
      </c>
      <c r="K678" s="66">
        <f t="shared" si="118"/>
        <v>2199.2249999999999</v>
      </c>
      <c r="L678" s="66">
        <f t="shared" si="119"/>
        <v>340.72500000000002</v>
      </c>
      <c r="M678" s="65">
        <v>941.64</v>
      </c>
      <c r="N678" s="66">
        <f t="shared" si="120"/>
        <v>2196.1275000000001</v>
      </c>
      <c r="O678" s="67"/>
      <c r="P678" s="66">
        <f t="shared" si="121"/>
        <v>1830.62</v>
      </c>
      <c r="Q678" s="66">
        <f t="shared" si="122"/>
        <v>1855.62</v>
      </c>
      <c r="R678" s="66">
        <f t="shared" si="123"/>
        <v>4736.0774999999994</v>
      </c>
      <c r="S678" s="66">
        <f t="shared" si="124"/>
        <v>29119.38</v>
      </c>
      <c r="T678" s="97" t="s">
        <v>93</v>
      </c>
    </row>
    <row r="679" spans="1:20" x14ac:dyDescent="0.25">
      <c r="A679" s="10">
        <v>21</v>
      </c>
      <c r="B679" s="15"/>
      <c r="C679" s="35" t="s">
        <v>1071</v>
      </c>
      <c r="D679" s="75" t="s">
        <v>465</v>
      </c>
      <c r="E679" s="35" t="s">
        <v>291</v>
      </c>
      <c r="F679" s="117" t="s">
        <v>92</v>
      </c>
      <c r="G679" s="87">
        <v>30975</v>
      </c>
      <c r="H679" s="65">
        <v>0</v>
      </c>
      <c r="I679" s="66">
        <v>25</v>
      </c>
      <c r="J679" s="65">
        <v>888.98</v>
      </c>
      <c r="K679" s="66">
        <f t="shared" si="118"/>
        <v>2199.2249999999999</v>
      </c>
      <c r="L679" s="66">
        <f t="shared" si="119"/>
        <v>340.72500000000002</v>
      </c>
      <c r="M679" s="65">
        <v>941.64</v>
      </c>
      <c r="N679" s="66">
        <f t="shared" si="120"/>
        <v>2196.1275000000001</v>
      </c>
      <c r="O679" s="67"/>
      <c r="P679" s="66">
        <f t="shared" si="121"/>
        <v>1830.62</v>
      </c>
      <c r="Q679" s="66">
        <f t="shared" si="122"/>
        <v>1855.62</v>
      </c>
      <c r="R679" s="66">
        <f t="shared" si="123"/>
        <v>4736.0774999999994</v>
      </c>
      <c r="S679" s="66">
        <f t="shared" si="124"/>
        <v>29119.38</v>
      </c>
      <c r="T679" s="97" t="s">
        <v>93</v>
      </c>
    </row>
    <row r="680" spans="1:20" x14ac:dyDescent="0.25">
      <c r="A680" s="10">
        <v>22</v>
      </c>
      <c r="B680" s="15"/>
      <c r="C680" s="35" t="s">
        <v>1072</v>
      </c>
      <c r="D680" s="75" t="s">
        <v>465</v>
      </c>
      <c r="E680" s="35" t="s">
        <v>1323</v>
      </c>
      <c r="F680" s="117" t="s">
        <v>92</v>
      </c>
      <c r="G680" s="87">
        <v>40000</v>
      </c>
      <c r="H680" s="65">
        <v>264.13</v>
      </c>
      <c r="I680" s="66">
        <v>25</v>
      </c>
      <c r="J680" s="64">
        <v>1148</v>
      </c>
      <c r="K680" s="66">
        <f t="shared" si="118"/>
        <v>2839.9999999999995</v>
      </c>
      <c r="L680" s="66">
        <f t="shared" si="119"/>
        <v>440.00000000000006</v>
      </c>
      <c r="M680" s="64">
        <v>1216</v>
      </c>
      <c r="N680" s="66">
        <f t="shared" si="120"/>
        <v>2836</v>
      </c>
      <c r="O680" s="67"/>
      <c r="P680" s="66">
        <f t="shared" si="121"/>
        <v>2364</v>
      </c>
      <c r="Q680" s="66">
        <f t="shared" si="122"/>
        <v>2653.13</v>
      </c>
      <c r="R680" s="66">
        <f t="shared" si="123"/>
        <v>6116</v>
      </c>
      <c r="S680" s="66">
        <f t="shared" si="124"/>
        <v>37346.870000000003</v>
      </c>
      <c r="T680" s="97" t="s">
        <v>93</v>
      </c>
    </row>
    <row r="681" spans="1:20" x14ac:dyDescent="0.25">
      <c r="A681" s="10">
        <v>23</v>
      </c>
      <c r="B681" s="15"/>
      <c r="C681" s="35" t="s">
        <v>1073</v>
      </c>
      <c r="D681" s="75" t="s">
        <v>465</v>
      </c>
      <c r="E681" s="35" t="s">
        <v>1323</v>
      </c>
      <c r="F681" s="117" t="s">
        <v>92</v>
      </c>
      <c r="G681" s="87">
        <v>30975</v>
      </c>
      <c r="H681" s="65">
        <v>0</v>
      </c>
      <c r="I681" s="66">
        <v>25</v>
      </c>
      <c r="J681" s="65">
        <v>888.98</v>
      </c>
      <c r="K681" s="66">
        <f t="shared" si="118"/>
        <v>2199.2249999999999</v>
      </c>
      <c r="L681" s="66">
        <f t="shared" si="119"/>
        <v>340.72500000000002</v>
      </c>
      <c r="M681" s="65">
        <v>941.64</v>
      </c>
      <c r="N681" s="66">
        <f t="shared" si="120"/>
        <v>2196.1275000000001</v>
      </c>
      <c r="O681" s="67"/>
      <c r="P681" s="66">
        <f t="shared" si="121"/>
        <v>1830.62</v>
      </c>
      <c r="Q681" s="66">
        <f t="shared" si="122"/>
        <v>1855.62</v>
      </c>
      <c r="R681" s="66">
        <f t="shared" si="123"/>
        <v>4736.0774999999994</v>
      </c>
      <c r="S681" s="66">
        <f t="shared" si="124"/>
        <v>29119.38</v>
      </c>
      <c r="T681" s="97" t="s">
        <v>93</v>
      </c>
    </row>
    <row r="682" spans="1:20" x14ac:dyDescent="0.25">
      <c r="A682" s="10">
        <v>24</v>
      </c>
      <c r="B682" s="15"/>
      <c r="C682" s="35" t="s">
        <v>1074</v>
      </c>
      <c r="D682" s="75" t="s">
        <v>465</v>
      </c>
      <c r="E682" s="35" t="s">
        <v>177</v>
      </c>
      <c r="F682" s="117" t="s">
        <v>92</v>
      </c>
      <c r="G682" s="87">
        <v>22000</v>
      </c>
      <c r="H682" s="65">
        <v>0</v>
      </c>
      <c r="I682" s="66">
        <v>25</v>
      </c>
      <c r="J682" s="65">
        <v>631.4</v>
      </c>
      <c r="K682" s="66">
        <f t="shared" si="118"/>
        <v>1561.9999999999998</v>
      </c>
      <c r="L682" s="66">
        <f t="shared" si="119"/>
        <v>242.00000000000003</v>
      </c>
      <c r="M682" s="65">
        <v>668.8</v>
      </c>
      <c r="N682" s="66">
        <f t="shared" si="120"/>
        <v>1559.8000000000002</v>
      </c>
      <c r="O682" s="67"/>
      <c r="P682" s="66">
        <f t="shared" si="121"/>
        <v>1300.1999999999998</v>
      </c>
      <c r="Q682" s="66">
        <f t="shared" si="122"/>
        <v>1325.1999999999998</v>
      </c>
      <c r="R682" s="66">
        <f t="shared" si="123"/>
        <v>3363.8</v>
      </c>
      <c r="S682" s="66">
        <f t="shared" si="124"/>
        <v>20674.8</v>
      </c>
      <c r="T682" s="97" t="s">
        <v>93</v>
      </c>
    </row>
    <row r="683" spans="1:20" x14ac:dyDescent="0.25">
      <c r="A683" s="10">
        <v>25</v>
      </c>
      <c r="B683" s="15"/>
      <c r="C683" s="35" t="s">
        <v>1075</v>
      </c>
      <c r="D683" s="75" t="s">
        <v>465</v>
      </c>
      <c r="E683" s="35" t="s">
        <v>248</v>
      </c>
      <c r="F683" s="117" t="s">
        <v>92</v>
      </c>
      <c r="G683" s="87">
        <v>50500</v>
      </c>
      <c r="H683" s="64">
        <v>1924.57</v>
      </c>
      <c r="I683" s="66">
        <v>25</v>
      </c>
      <c r="J683" s="64">
        <v>1449.35</v>
      </c>
      <c r="K683" s="66">
        <f t="shared" si="118"/>
        <v>3585.4999999999995</v>
      </c>
      <c r="L683" s="66">
        <f t="shared" si="119"/>
        <v>555.5</v>
      </c>
      <c r="M683" s="64">
        <v>1535.2</v>
      </c>
      <c r="N683" s="66">
        <f t="shared" si="120"/>
        <v>3580.4500000000003</v>
      </c>
      <c r="O683" s="67"/>
      <c r="P683" s="66">
        <f t="shared" si="121"/>
        <v>2984.55</v>
      </c>
      <c r="Q683" s="66">
        <f t="shared" si="122"/>
        <v>4934.12</v>
      </c>
      <c r="R683" s="66">
        <f t="shared" si="123"/>
        <v>7721.4500000000007</v>
      </c>
      <c r="S683" s="66">
        <f t="shared" si="124"/>
        <v>45565.88</v>
      </c>
      <c r="T683" s="97" t="s">
        <v>93</v>
      </c>
    </row>
    <row r="684" spans="1:20" x14ac:dyDescent="0.25">
      <c r="A684" s="10">
        <v>26</v>
      </c>
      <c r="B684" s="15"/>
      <c r="C684" s="35" t="s">
        <v>1076</v>
      </c>
      <c r="D684" s="75" t="s">
        <v>465</v>
      </c>
      <c r="E684" s="35" t="s">
        <v>248</v>
      </c>
      <c r="F684" s="117" t="s">
        <v>92</v>
      </c>
      <c r="G684" s="87">
        <v>50500</v>
      </c>
      <c r="H684" s="64">
        <v>1924.57</v>
      </c>
      <c r="I684" s="66">
        <v>25</v>
      </c>
      <c r="J684" s="64">
        <v>1449.35</v>
      </c>
      <c r="K684" s="66">
        <f t="shared" si="118"/>
        <v>3585.4999999999995</v>
      </c>
      <c r="L684" s="66">
        <f t="shared" si="119"/>
        <v>555.5</v>
      </c>
      <c r="M684" s="64">
        <v>1535.2</v>
      </c>
      <c r="N684" s="66">
        <f t="shared" si="120"/>
        <v>3580.4500000000003</v>
      </c>
      <c r="O684" s="67"/>
      <c r="P684" s="66">
        <f t="shared" si="121"/>
        <v>2984.55</v>
      </c>
      <c r="Q684" s="66">
        <f t="shared" si="122"/>
        <v>4934.12</v>
      </c>
      <c r="R684" s="66">
        <f t="shared" si="123"/>
        <v>7721.4500000000007</v>
      </c>
      <c r="S684" s="66">
        <f t="shared" si="124"/>
        <v>45565.88</v>
      </c>
      <c r="T684" s="97" t="s">
        <v>93</v>
      </c>
    </row>
    <row r="685" spans="1:20" x14ac:dyDescent="0.25">
      <c r="A685" s="10">
        <v>27</v>
      </c>
      <c r="B685" s="15"/>
      <c r="C685" s="35" t="s">
        <v>1077</v>
      </c>
      <c r="D685" s="75" t="s">
        <v>465</v>
      </c>
      <c r="E685" s="35" t="s">
        <v>417</v>
      </c>
      <c r="F685" s="117" t="s">
        <v>92</v>
      </c>
      <c r="G685" s="87">
        <v>45000</v>
      </c>
      <c r="H685" s="64">
        <v>1148.33</v>
      </c>
      <c r="I685" s="66">
        <v>25</v>
      </c>
      <c r="J685" s="64">
        <v>1291.5</v>
      </c>
      <c r="K685" s="66">
        <f t="shared" si="118"/>
        <v>3194.9999999999995</v>
      </c>
      <c r="L685" s="66">
        <f t="shared" si="119"/>
        <v>495.00000000000006</v>
      </c>
      <c r="M685" s="64">
        <v>1368</v>
      </c>
      <c r="N685" s="66">
        <f t="shared" si="120"/>
        <v>3190.5</v>
      </c>
      <c r="O685" s="67"/>
      <c r="P685" s="66">
        <f t="shared" si="121"/>
        <v>2659.5</v>
      </c>
      <c r="Q685" s="66">
        <f t="shared" si="122"/>
        <v>3832.83</v>
      </c>
      <c r="R685" s="66">
        <f t="shared" si="123"/>
        <v>6880.5</v>
      </c>
      <c r="S685" s="66">
        <f t="shared" si="124"/>
        <v>41167.17</v>
      </c>
      <c r="T685" s="97" t="s">
        <v>93</v>
      </c>
    </row>
    <row r="686" spans="1:20" x14ac:dyDescent="0.25">
      <c r="A686" s="10">
        <v>28</v>
      </c>
      <c r="B686" s="15"/>
      <c r="C686" s="35" t="s">
        <v>1078</v>
      </c>
      <c r="D686" s="75" t="s">
        <v>465</v>
      </c>
      <c r="E686" s="35" t="s">
        <v>248</v>
      </c>
      <c r="F686" s="117" t="s">
        <v>92</v>
      </c>
      <c r="G686" s="87">
        <v>50500</v>
      </c>
      <c r="H686" s="64">
        <v>1924.57</v>
      </c>
      <c r="I686" s="66">
        <v>25</v>
      </c>
      <c r="J686" s="64">
        <v>1449.35</v>
      </c>
      <c r="K686" s="66">
        <f t="shared" si="118"/>
        <v>3585.4999999999995</v>
      </c>
      <c r="L686" s="66">
        <f t="shared" si="119"/>
        <v>555.5</v>
      </c>
      <c r="M686" s="64">
        <v>1535.2</v>
      </c>
      <c r="N686" s="66">
        <f t="shared" si="120"/>
        <v>3580.4500000000003</v>
      </c>
      <c r="O686" s="67"/>
      <c r="P686" s="66">
        <f t="shared" si="121"/>
        <v>2984.55</v>
      </c>
      <c r="Q686" s="66">
        <f t="shared" si="122"/>
        <v>4934.12</v>
      </c>
      <c r="R686" s="66">
        <f t="shared" si="123"/>
        <v>7721.4500000000007</v>
      </c>
      <c r="S686" s="66">
        <f t="shared" si="124"/>
        <v>45565.88</v>
      </c>
      <c r="T686" s="97" t="s">
        <v>93</v>
      </c>
    </row>
    <row r="687" spans="1:20" x14ac:dyDescent="0.25">
      <c r="A687" s="10">
        <v>29</v>
      </c>
      <c r="B687" s="15"/>
      <c r="C687" s="35" t="s">
        <v>1079</v>
      </c>
      <c r="D687" s="75" t="s">
        <v>465</v>
      </c>
      <c r="E687" s="35" t="s">
        <v>248</v>
      </c>
      <c r="F687" s="117" t="s">
        <v>92</v>
      </c>
      <c r="G687" s="87">
        <v>50500</v>
      </c>
      <c r="H687" s="64">
        <v>1924.57</v>
      </c>
      <c r="I687" s="66">
        <v>25</v>
      </c>
      <c r="J687" s="64">
        <v>1449.35</v>
      </c>
      <c r="K687" s="66">
        <f t="shared" ref="K687:K709" si="125">+G687*7.1%</f>
        <v>3585.4999999999995</v>
      </c>
      <c r="L687" s="66">
        <f t="shared" ref="L687:L709" si="126">+G687*1.1%</f>
        <v>555.5</v>
      </c>
      <c r="M687" s="64">
        <v>1535.2</v>
      </c>
      <c r="N687" s="66">
        <f t="shared" ref="N687:N709" si="127">+G687*7.09%</f>
        <v>3580.4500000000003</v>
      </c>
      <c r="O687" s="67"/>
      <c r="P687" s="66">
        <f t="shared" ref="P687:P709" si="128">+J687+M687</f>
        <v>2984.55</v>
      </c>
      <c r="Q687" s="66">
        <f t="shared" si="122"/>
        <v>4934.12</v>
      </c>
      <c r="R687" s="66">
        <f t="shared" ref="R687:R709" si="129">+K687+L687+N687</f>
        <v>7721.4500000000007</v>
      </c>
      <c r="S687" s="66">
        <f t="shared" ref="S687:S709" si="130">+G687-Q687</f>
        <v>45565.88</v>
      </c>
      <c r="T687" s="97" t="s">
        <v>93</v>
      </c>
    </row>
    <row r="688" spans="1:20" x14ac:dyDescent="0.25">
      <c r="A688" s="10">
        <v>30</v>
      </c>
      <c r="B688" s="15"/>
      <c r="C688" s="35" t="s">
        <v>1080</v>
      </c>
      <c r="D688" s="75" t="s">
        <v>465</v>
      </c>
      <c r="E688" s="35" t="s">
        <v>248</v>
      </c>
      <c r="F688" s="117" t="s">
        <v>92</v>
      </c>
      <c r="G688" s="87">
        <v>50500</v>
      </c>
      <c r="H688" s="64">
        <v>1924.57</v>
      </c>
      <c r="I688" s="66">
        <v>25</v>
      </c>
      <c r="J688" s="64">
        <v>1449.35</v>
      </c>
      <c r="K688" s="66">
        <f t="shared" si="125"/>
        <v>3585.4999999999995</v>
      </c>
      <c r="L688" s="66">
        <f t="shared" si="126"/>
        <v>555.5</v>
      </c>
      <c r="M688" s="64">
        <v>1535.2</v>
      </c>
      <c r="N688" s="66">
        <f t="shared" si="127"/>
        <v>3580.4500000000003</v>
      </c>
      <c r="O688" s="67"/>
      <c r="P688" s="66">
        <f t="shared" si="128"/>
        <v>2984.55</v>
      </c>
      <c r="Q688" s="66">
        <f t="shared" si="122"/>
        <v>4934.12</v>
      </c>
      <c r="R688" s="66">
        <f t="shared" si="129"/>
        <v>7721.4500000000007</v>
      </c>
      <c r="S688" s="66">
        <f t="shared" si="130"/>
        <v>45565.88</v>
      </c>
      <c r="T688" s="97" t="s">
        <v>93</v>
      </c>
    </row>
    <row r="689" spans="1:20" x14ac:dyDescent="0.25">
      <c r="A689" s="10">
        <v>31</v>
      </c>
      <c r="B689" s="15"/>
      <c r="C689" s="35" t="s">
        <v>1081</v>
      </c>
      <c r="D689" s="75" t="s">
        <v>465</v>
      </c>
      <c r="E689" s="35" t="s">
        <v>248</v>
      </c>
      <c r="F689" s="117" t="s">
        <v>92</v>
      </c>
      <c r="G689" s="87">
        <v>50500</v>
      </c>
      <c r="H689" s="64">
        <v>1924.57</v>
      </c>
      <c r="I689" s="66">
        <v>25</v>
      </c>
      <c r="J689" s="64">
        <v>1449.35</v>
      </c>
      <c r="K689" s="66">
        <f t="shared" si="125"/>
        <v>3585.4999999999995</v>
      </c>
      <c r="L689" s="66">
        <f t="shared" si="126"/>
        <v>555.5</v>
      </c>
      <c r="M689" s="64">
        <v>1535.2</v>
      </c>
      <c r="N689" s="66">
        <f t="shared" si="127"/>
        <v>3580.4500000000003</v>
      </c>
      <c r="O689" s="67"/>
      <c r="P689" s="66">
        <f t="shared" si="128"/>
        <v>2984.55</v>
      </c>
      <c r="Q689" s="66">
        <f t="shared" si="122"/>
        <v>4934.12</v>
      </c>
      <c r="R689" s="66">
        <f t="shared" si="129"/>
        <v>7721.4500000000007</v>
      </c>
      <c r="S689" s="66">
        <f t="shared" si="130"/>
        <v>45565.88</v>
      </c>
      <c r="T689" s="97" t="s">
        <v>93</v>
      </c>
    </row>
    <row r="690" spans="1:20" x14ac:dyDescent="0.25">
      <c r="A690" s="10">
        <v>32</v>
      </c>
      <c r="B690" s="15"/>
      <c r="C690" s="35" t="s">
        <v>1082</v>
      </c>
      <c r="D690" s="75" t="s">
        <v>465</v>
      </c>
      <c r="E690" s="35" t="s">
        <v>129</v>
      </c>
      <c r="F690" s="117" t="s">
        <v>92</v>
      </c>
      <c r="G690" s="87">
        <v>25000</v>
      </c>
      <c r="H690" s="65">
        <v>0</v>
      </c>
      <c r="I690" s="66">
        <v>25</v>
      </c>
      <c r="J690" s="65">
        <v>717.5</v>
      </c>
      <c r="K690" s="66">
        <f t="shared" si="125"/>
        <v>1774.9999999999998</v>
      </c>
      <c r="L690" s="66">
        <f t="shared" si="126"/>
        <v>275</v>
      </c>
      <c r="M690" s="65">
        <v>760</v>
      </c>
      <c r="N690" s="66">
        <f t="shared" si="127"/>
        <v>1772.5000000000002</v>
      </c>
      <c r="O690" s="67"/>
      <c r="P690" s="66">
        <f t="shared" si="128"/>
        <v>1477.5</v>
      </c>
      <c r="Q690" s="66">
        <f t="shared" si="122"/>
        <v>1502.5</v>
      </c>
      <c r="R690" s="66">
        <f t="shared" si="129"/>
        <v>3822.5</v>
      </c>
      <c r="S690" s="66">
        <f t="shared" si="130"/>
        <v>23497.5</v>
      </c>
      <c r="T690" s="97" t="s">
        <v>93</v>
      </c>
    </row>
    <row r="691" spans="1:20" x14ac:dyDescent="0.25">
      <c r="A691" s="10">
        <v>33</v>
      </c>
      <c r="B691" s="15"/>
      <c r="C691" s="35" t="s">
        <v>1083</v>
      </c>
      <c r="D691" s="75" t="s">
        <v>465</v>
      </c>
      <c r="E691" s="35" t="s">
        <v>84</v>
      </c>
      <c r="F691" s="117" t="s">
        <v>92</v>
      </c>
      <c r="G691" s="87">
        <v>25000</v>
      </c>
      <c r="H691" s="65">
        <v>0</v>
      </c>
      <c r="I691" s="66">
        <v>25</v>
      </c>
      <c r="J691" s="65">
        <v>717.5</v>
      </c>
      <c r="K691" s="66">
        <f t="shared" si="125"/>
        <v>1774.9999999999998</v>
      </c>
      <c r="L691" s="66">
        <f t="shared" si="126"/>
        <v>275</v>
      </c>
      <c r="M691" s="65">
        <v>760</v>
      </c>
      <c r="N691" s="66">
        <f t="shared" si="127"/>
        <v>1772.5000000000002</v>
      </c>
      <c r="O691" s="67"/>
      <c r="P691" s="66">
        <f t="shared" si="128"/>
        <v>1477.5</v>
      </c>
      <c r="Q691" s="66">
        <f t="shared" si="122"/>
        <v>1502.5</v>
      </c>
      <c r="R691" s="66">
        <f t="shared" si="129"/>
        <v>3822.5</v>
      </c>
      <c r="S691" s="66">
        <f t="shared" si="130"/>
        <v>23497.5</v>
      </c>
      <c r="T691" s="97" t="s">
        <v>93</v>
      </c>
    </row>
    <row r="692" spans="1:20" x14ac:dyDescent="0.25">
      <c r="A692" s="10">
        <v>34</v>
      </c>
      <c r="B692" s="15"/>
      <c r="C692" s="35" t="s">
        <v>1084</v>
      </c>
      <c r="D692" s="75" t="s">
        <v>465</v>
      </c>
      <c r="E692" s="35" t="s">
        <v>129</v>
      </c>
      <c r="F692" s="117" t="s">
        <v>92</v>
      </c>
      <c r="G692" s="87">
        <v>25000</v>
      </c>
      <c r="H692" s="65">
        <v>0</v>
      </c>
      <c r="I692" s="66">
        <v>25</v>
      </c>
      <c r="J692" s="65">
        <v>717.5</v>
      </c>
      <c r="K692" s="66">
        <f t="shared" si="125"/>
        <v>1774.9999999999998</v>
      </c>
      <c r="L692" s="66">
        <f t="shared" si="126"/>
        <v>275</v>
      </c>
      <c r="M692" s="65">
        <v>760</v>
      </c>
      <c r="N692" s="66">
        <f t="shared" si="127"/>
        <v>1772.5000000000002</v>
      </c>
      <c r="O692" s="67"/>
      <c r="P692" s="66">
        <f t="shared" si="128"/>
        <v>1477.5</v>
      </c>
      <c r="Q692" s="66">
        <f t="shared" si="122"/>
        <v>1502.5</v>
      </c>
      <c r="R692" s="66">
        <f t="shared" si="129"/>
        <v>3822.5</v>
      </c>
      <c r="S692" s="66">
        <f t="shared" si="130"/>
        <v>23497.5</v>
      </c>
      <c r="T692" s="97" t="s">
        <v>93</v>
      </c>
    </row>
    <row r="693" spans="1:20" x14ac:dyDescent="0.25">
      <c r="A693" s="10">
        <v>35</v>
      </c>
      <c r="B693" s="15"/>
      <c r="C693" s="35" t="s">
        <v>1085</v>
      </c>
      <c r="D693" s="75" t="s">
        <v>465</v>
      </c>
      <c r="E693" s="35" t="s">
        <v>129</v>
      </c>
      <c r="F693" s="117" t="s">
        <v>92</v>
      </c>
      <c r="G693" s="87">
        <v>20900</v>
      </c>
      <c r="H693" s="65">
        <v>0</v>
      </c>
      <c r="I693" s="66">
        <v>25</v>
      </c>
      <c r="J693" s="65">
        <v>599.83000000000004</v>
      </c>
      <c r="K693" s="66">
        <f t="shared" si="125"/>
        <v>1483.8999999999999</v>
      </c>
      <c r="L693" s="66">
        <f t="shared" si="126"/>
        <v>229.90000000000003</v>
      </c>
      <c r="M693" s="65">
        <v>635.36</v>
      </c>
      <c r="N693" s="66">
        <f t="shared" si="127"/>
        <v>1481.8100000000002</v>
      </c>
      <c r="O693" s="67"/>
      <c r="P693" s="66">
        <f t="shared" si="128"/>
        <v>1235.19</v>
      </c>
      <c r="Q693" s="66">
        <f t="shared" si="122"/>
        <v>1260.19</v>
      </c>
      <c r="R693" s="66">
        <f t="shared" si="129"/>
        <v>3195.61</v>
      </c>
      <c r="S693" s="66">
        <f t="shared" si="130"/>
        <v>19639.810000000001</v>
      </c>
      <c r="T693" s="97" t="s">
        <v>93</v>
      </c>
    </row>
    <row r="694" spans="1:20" x14ac:dyDescent="0.25">
      <c r="A694" s="10">
        <v>36</v>
      </c>
      <c r="B694" s="15"/>
      <c r="C694" s="35" t="s">
        <v>1086</v>
      </c>
      <c r="D694" s="75" t="s">
        <v>465</v>
      </c>
      <c r="E694" s="35" t="s">
        <v>332</v>
      </c>
      <c r="F694" s="117" t="s">
        <v>92</v>
      </c>
      <c r="G694" s="87">
        <v>22000</v>
      </c>
      <c r="H694" s="65">
        <v>0</v>
      </c>
      <c r="I694" s="66">
        <v>25</v>
      </c>
      <c r="J694" s="65">
        <v>631.4</v>
      </c>
      <c r="K694" s="66">
        <f t="shared" si="125"/>
        <v>1561.9999999999998</v>
      </c>
      <c r="L694" s="66">
        <f t="shared" si="126"/>
        <v>242.00000000000003</v>
      </c>
      <c r="M694" s="65">
        <v>668.8</v>
      </c>
      <c r="N694" s="66">
        <f t="shared" si="127"/>
        <v>1559.8000000000002</v>
      </c>
      <c r="O694" s="67"/>
      <c r="P694" s="66">
        <f t="shared" si="128"/>
        <v>1300.1999999999998</v>
      </c>
      <c r="Q694" s="66">
        <f t="shared" si="122"/>
        <v>1325.1999999999998</v>
      </c>
      <c r="R694" s="66">
        <f t="shared" si="129"/>
        <v>3363.8</v>
      </c>
      <c r="S694" s="66">
        <f t="shared" si="130"/>
        <v>20674.8</v>
      </c>
      <c r="T694" s="97" t="s">
        <v>93</v>
      </c>
    </row>
    <row r="695" spans="1:20" x14ac:dyDescent="0.25">
      <c r="A695" s="10">
        <v>37</v>
      </c>
      <c r="B695" s="15"/>
      <c r="C695" s="35" t="s">
        <v>1087</v>
      </c>
      <c r="D695" s="75" t="s">
        <v>465</v>
      </c>
      <c r="E695" s="35" t="s">
        <v>248</v>
      </c>
      <c r="F695" s="117" t="s">
        <v>92</v>
      </c>
      <c r="G695" s="87">
        <v>50500</v>
      </c>
      <c r="H695" s="64">
        <v>1924.57</v>
      </c>
      <c r="I695" s="66">
        <v>25</v>
      </c>
      <c r="J695" s="64">
        <v>1449.35</v>
      </c>
      <c r="K695" s="66">
        <f t="shared" si="125"/>
        <v>3585.4999999999995</v>
      </c>
      <c r="L695" s="66">
        <f t="shared" si="126"/>
        <v>555.5</v>
      </c>
      <c r="M695" s="64">
        <v>1535.2</v>
      </c>
      <c r="N695" s="66">
        <f t="shared" si="127"/>
        <v>3580.4500000000003</v>
      </c>
      <c r="O695" s="67"/>
      <c r="P695" s="66">
        <f t="shared" si="128"/>
        <v>2984.55</v>
      </c>
      <c r="Q695" s="66">
        <f t="shared" si="122"/>
        <v>4934.12</v>
      </c>
      <c r="R695" s="66">
        <f t="shared" si="129"/>
        <v>7721.4500000000007</v>
      </c>
      <c r="S695" s="66">
        <f t="shared" si="130"/>
        <v>45565.88</v>
      </c>
      <c r="T695" s="97" t="s">
        <v>93</v>
      </c>
    </row>
    <row r="696" spans="1:20" x14ac:dyDescent="0.25">
      <c r="A696" s="10">
        <v>38</v>
      </c>
      <c r="B696" s="15"/>
      <c r="C696" s="35" t="s">
        <v>1088</v>
      </c>
      <c r="D696" s="75" t="s">
        <v>465</v>
      </c>
      <c r="E696" s="35" t="s">
        <v>1266</v>
      </c>
      <c r="F696" s="117" t="s">
        <v>92</v>
      </c>
      <c r="G696" s="87">
        <v>52500</v>
      </c>
      <c r="H696" s="64">
        <v>2028.32</v>
      </c>
      <c r="I696" s="66">
        <v>25</v>
      </c>
      <c r="J696" s="64">
        <v>1506.75</v>
      </c>
      <c r="K696" s="66">
        <f t="shared" si="125"/>
        <v>3727.4999999999995</v>
      </c>
      <c r="L696" s="66">
        <f t="shared" si="126"/>
        <v>577.50000000000011</v>
      </c>
      <c r="M696" s="64">
        <v>1596</v>
      </c>
      <c r="N696" s="66">
        <f t="shared" si="127"/>
        <v>3722.2500000000005</v>
      </c>
      <c r="O696" s="67"/>
      <c r="P696" s="66">
        <f t="shared" si="128"/>
        <v>3102.75</v>
      </c>
      <c r="Q696" s="66">
        <f t="shared" si="122"/>
        <v>5156.07</v>
      </c>
      <c r="R696" s="66">
        <f t="shared" si="129"/>
        <v>8027.25</v>
      </c>
      <c r="S696" s="66">
        <f t="shared" si="130"/>
        <v>47343.93</v>
      </c>
      <c r="T696" s="97" t="s">
        <v>93</v>
      </c>
    </row>
    <row r="697" spans="1:20" x14ac:dyDescent="0.25">
      <c r="A697" s="10">
        <v>39</v>
      </c>
      <c r="B697" s="15"/>
      <c r="C697" s="35" t="s">
        <v>1089</v>
      </c>
      <c r="D697" s="75" t="s">
        <v>465</v>
      </c>
      <c r="E697" s="35" t="s">
        <v>248</v>
      </c>
      <c r="F697" s="117" t="s">
        <v>92</v>
      </c>
      <c r="G697" s="87">
        <v>50500</v>
      </c>
      <c r="H697" s="64">
        <v>1924.57</v>
      </c>
      <c r="I697" s="66">
        <v>25</v>
      </c>
      <c r="J697" s="64">
        <v>1449.35</v>
      </c>
      <c r="K697" s="66">
        <f t="shared" si="125"/>
        <v>3585.4999999999995</v>
      </c>
      <c r="L697" s="66">
        <f t="shared" si="126"/>
        <v>555.5</v>
      </c>
      <c r="M697" s="64">
        <v>1535.2</v>
      </c>
      <c r="N697" s="66">
        <f t="shared" si="127"/>
        <v>3580.4500000000003</v>
      </c>
      <c r="O697" s="67"/>
      <c r="P697" s="66">
        <f t="shared" si="128"/>
        <v>2984.55</v>
      </c>
      <c r="Q697" s="66">
        <f t="shared" si="122"/>
        <v>4934.12</v>
      </c>
      <c r="R697" s="66">
        <f t="shared" si="129"/>
        <v>7721.4500000000007</v>
      </c>
      <c r="S697" s="66">
        <f t="shared" si="130"/>
        <v>45565.88</v>
      </c>
      <c r="T697" s="97" t="s">
        <v>93</v>
      </c>
    </row>
    <row r="698" spans="1:20" x14ac:dyDescent="0.25">
      <c r="A698" s="10">
        <v>40</v>
      </c>
      <c r="B698" s="15"/>
      <c r="C698" s="35" t="s">
        <v>1090</v>
      </c>
      <c r="D698" s="75" t="s">
        <v>465</v>
      </c>
      <c r="E698" s="35" t="s">
        <v>248</v>
      </c>
      <c r="F698" s="117" t="s">
        <v>92</v>
      </c>
      <c r="G698" s="87">
        <v>50500</v>
      </c>
      <c r="H698" s="64">
        <v>1746.05</v>
      </c>
      <c r="I698" s="66">
        <v>25</v>
      </c>
      <c r="J698" s="64">
        <v>1449.35</v>
      </c>
      <c r="K698" s="66">
        <f t="shared" si="125"/>
        <v>3585.4999999999995</v>
      </c>
      <c r="L698" s="66">
        <f t="shared" si="126"/>
        <v>555.5</v>
      </c>
      <c r="M698" s="64">
        <v>1535.2</v>
      </c>
      <c r="N698" s="66">
        <f t="shared" si="127"/>
        <v>3580.4500000000003</v>
      </c>
      <c r="O698" s="67"/>
      <c r="P698" s="66">
        <f t="shared" si="128"/>
        <v>2984.55</v>
      </c>
      <c r="Q698" s="66">
        <f t="shared" si="122"/>
        <v>4755.5999999999995</v>
      </c>
      <c r="R698" s="66">
        <f t="shared" si="129"/>
        <v>7721.4500000000007</v>
      </c>
      <c r="S698" s="66">
        <f t="shared" si="130"/>
        <v>45744.4</v>
      </c>
      <c r="T698" s="97" t="s">
        <v>93</v>
      </c>
    </row>
    <row r="699" spans="1:20" x14ac:dyDescent="0.25">
      <c r="A699" s="10">
        <v>41</v>
      </c>
      <c r="B699" s="15"/>
      <c r="C699" s="35" t="s">
        <v>464</v>
      </c>
      <c r="D699" s="35" t="s">
        <v>465</v>
      </c>
      <c r="E699" s="35" t="s">
        <v>338</v>
      </c>
      <c r="F699" s="117" t="s">
        <v>92</v>
      </c>
      <c r="G699" s="87">
        <v>22050</v>
      </c>
      <c r="H699" s="65">
        <v>0</v>
      </c>
      <c r="I699" s="66">
        <v>25</v>
      </c>
      <c r="J699" s="65">
        <v>632.84</v>
      </c>
      <c r="K699" s="66">
        <f t="shared" si="125"/>
        <v>1565.55</v>
      </c>
      <c r="L699" s="66">
        <f t="shared" si="126"/>
        <v>242.55</v>
      </c>
      <c r="M699" s="65">
        <v>670.32</v>
      </c>
      <c r="N699" s="66">
        <f t="shared" si="127"/>
        <v>1563.345</v>
      </c>
      <c r="O699" s="67"/>
      <c r="P699" s="66">
        <f t="shared" si="128"/>
        <v>1303.1600000000001</v>
      </c>
      <c r="Q699" s="66">
        <f t="shared" si="122"/>
        <v>1328.16</v>
      </c>
      <c r="R699" s="66">
        <f t="shared" si="129"/>
        <v>3371.4449999999997</v>
      </c>
      <c r="S699" s="66">
        <f t="shared" si="130"/>
        <v>20721.84</v>
      </c>
      <c r="T699" s="97" t="s">
        <v>93</v>
      </c>
    </row>
    <row r="700" spans="1:20" x14ac:dyDescent="0.25">
      <c r="A700" s="10">
        <v>42</v>
      </c>
      <c r="B700" s="15"/>
      <c r="C700" s="35" t="s">
        <v>1205</v>
      </c>
      <c r="D700" s="75" t="s">
        <v>465</v>
      </c>
      <c r="E700" s="35" t="s">
        <v>1267</v>
      </c>
      <c r="F700" s="117" t="s">
        <v>92</v>
      </c>
      <c r="G700" s="87">
        <v>34000</v>
      </c>
      <c r="H700" s="65">
        <v>0</v>
      </c>
      <c r="I700" s="66">
        <v>25</v>
      </c>
      <c r="J700" s="65">
        <v>975.8</v>
      </c>
      <c r="K700" s="66">
        <f t="shared" si="125"/>
        <v>2414</v>
      </c>
      <c r="L700" s="66">
        <f t="shared" si="126"/>
        <v>374.00000000000006</v>
      </c>
      <c r="M700" s="64">
        <v>1033.5999999999999</v>
      </c>
      <c r="N700" s="66">
        <f t="shared" si="127"/>
        <v>2410.6000000000004</v>
      </c>
      <c r="O700" s="67"/>
      <c r="P700" s="66">
        <f t="shared" si="128"/>
        <v>2009.3999999999999</v>
      </c>
      <c r="Q700" s="66">
        <f t="shared" si="122"/>
        <v>2034.3999999999999</v>
      </c>
      <c r="R700" s="66">
        <f t="shared" si="129"/>
        <v>5198.6000000000004</v>
      </c>
      <c r="S700" s="66">
        <f t="shared" si="130"/>
        <v>31965.599999999999</v>
      </c>
      <c r="T700" s="97" t="s">
        <v>93</v>
      </c>
    </row>
    <row r="701" spans="1:20" x14ac:dyDescent="0.25">
      <c r="A701" s="10">
        <v>43</v>
      </c>
      <c r="B701" s="15"/>
      <c r="C701" s="35" t="s">
        <v>1259</v>
      </c>
      <c r="D701" s="75" t="s">
        <v>465</v>
      </c>
      <c r="E701" s="35" t="s">
        <v>1273</v>
      </c>
      <c r="F701" s="117" t="s">
        <v>92</v>
      </c>
      <c r="G701" s="87">
        <v>36000</v>
      </c>
      <c r="H701" s="65">
        <v>0</v>
      </c>
      <c r="I701" s="66">
        <v>25</v>
      </c>
      <c r="J701" s="64">
        <v>1033.2</v>
      </c>
      <c r="K701" s="66">
        <f t="shared" si="125"/>
        <v>2555.9999999999995</v>
      </c>
      <c r="L701" s="66">
        <f t="shared" si="126"/>
        <v>396.00000000000006</v>
      </c>
      <c r="M701" s="64">
        <v>1094.4000000000001</v>
      </c>
      <c r="N701" s="66">
        <f t="shared" si="127"/>
        <v>2552.4</v>
      </c>
      <c r="O701" s="67"/>
      <c r="P701" s="66">
        <f t="shared" si="128"/>
        <v>2127.6000000000004</v>
      </c>
      <c r="Q701" s="66">
        <f t="shared" si="122"/>
        <v>2152.6000000000004</v>
      </c>
      <c r="R701" s="66">
        <f t="shared" si="129"/>
        <v>5504.4</v>
      </c>
      <c r="S701" s="66">
        <f t="shared" si="130"/>
        <v>33847.4</v>
      </c>
      <c r="T701" s="97" t="s">
        <v>93</v>
      </c>
    </row>
    <row r="702" spans="1:20" s="32" customFormat="1" x14ac:dyDescent="0.25">
      <c r="A702" s="10">
        <v>44</v>
      </c>
      <c r="B702" s="31"/>
      <c r="C702" s="75" t="s">
        <v>1216</v>
      </c>
      <c r="D702" s="75" t="s">
        <v>465</v>
      </c>
      <c r="E702" s="75" t="s">
        <v>278</v>
      </c>
      <c r="F702" s="159" t="s">
        <v>92</v>
      </c>
      <c r="G702" s="141">
        <v>34000</v>
      </c>
      <c r="H702" s="100">
        <v>0</v>
      </c>
      <c r="I702" s="101">
        <v>25</v>
      </c>
      <c r="J702" s="100">
        <v>975.8</v>
      </c>
      <c r="K702" s="101">
        <f t="shared" si="125"/>
        <v>2414</v>
      </c>
      <c r="L702" s="101">
        <f t="shared" si="126"/>
        <v>374.00000000000006</v>
      </c>
      <c r="M702" s="99">
        <v>1033.5999999999999</v>
      </c>
      <c r="N702" s="101">
        <f t="shared" si="127"/>
        <v>2410.6000000000004</v>
      </c>
      <c r="O702" s="102"/>
      <c r="P702" s="101">
        <f t="shared" si="128"/>
        <v>2009.3999999999999</v>
      </c>
      <c r="Q702" s="66">
        <f t="shared" si="122"/>
        <v>2034.3999999999999</v>
      </c>
      <c r="R702" s="101">
        <f t="shared" si="129"/>
        <v>5198.6000000000004</v>
      </c>
      <c r="S702" s="101">
        <f t="shared" si="130"/>
        <v>31965.599999999999</v>
      </c>
      <c r="T702" s="176" t="s">
        <v>93</v>
      </c>
    </row>
    <row r="703" spans="1:20" s="32" customFormat="1" x14ac:dyDescent="0.25">
      <c r="A703" s="10">
        <v>45</v>
      </c>
      <c r="B703" s="31"/>
      <c r="C703" s="75" t="s">
        <v>1217</v>
      </c>
      <c r="D703" s="75" t="s">
        <v>465</v>
      </c>
      <c r="E703" s="75" t="s">
        <v>172</v>
      </c>
      <c r="F703" s="159" t="s">
        <v>92</v>
      </c>
      <c r="G703" s="141">
        <v>45000</v>
      </c>
      <c r="H703" s="99">
        <v>1148.33</v>
      </c>
      <c r="I703" s="101">
        <v>25</v>
      </c>
      <c r="J703" s="99">
        <v>1291.5</v>
      </c>
      <c r="K703" s="101">
        <f t="shared" si="125"/>
        <v>3194.9999999999995</v>
      </c>
      <c r="L703" s="101">
        <f t="shared" si="126"/>
        <v>495.00000000000006</v>
      </c>
      <c r="M703" s="99">
        <v>1368</v>
      </c>
      <c r="N703" s="101">
        <f t="shared" si="127"/>
        <v>3190.5</v>
      </c>
      <c r="O703" s="102"/>
      <c r="P703" s="101">
        <f t="shared" si="128"/>
        <v>2659.5</v>
      </c>
      <c r="Q703" s="66">
        <f t="shared" si="122"/>
        <v>3832.83</v>
      </c>
      <c r="R703" s="101">
        <f t="shared" si="129"/>
        <v>6880.5</v>
      </c>
      <c r="S703" s="101">
        <f t="shared" si="130"/>
        <v>41167.17</v>
      </c>
      <c r="T703" s="176" t="s">
        <v>93</v>
      </c>
    </row>
    <row r="704" spans="1:20" s="32" customFormat="1" x14ac:dyDescent="0.25">
      <c r="A704" s="10">
        <v>46</v>
      </c>
      <c r="B704" s="31"/>
      <c r="C704" s="75" t="s">
        <v>1218</v>
      </c>
      <c r="D704" s="75" t="s">
        <v>465</v>
      </c>
      <c r="E704" s="75" t="s">
        <v>278</v>
      </c>
      <c r="F704" s="159" t="s">
        <v>92</v>
      </c>
      <c r="G704" s="141">
        <v>35000</v>
      </c>
      <c r="H704" s="100">
        <v>0</v>
      </c>
      <c r="I704" s="101">
        <v>25</v>
      </c>
      <c r="J704" s="99">
        <v>1004.5</v>
      </c>
      <c r="K704" s="101">
        <f t="shared" si="125"/>
        <v>2485</v>
      </c>
      <c r="L704" s="101">
        <f t="shared" si="126"/>
        <v>385.00000000000006</v>
      </c>
      <c r="M704" s="99">
        <v>1064</v>
      </c>
      <c r="N704" s="101">
        <f t="shared" si="127"/>
        <v>2481.5</v>
      </c>
      <c r="O704" s="102"/>
      <c r="P704" s="101">
        <f t="shared" si="128"/>
        <v>2068.5</v>
      </c>
      <c r="Q704" s="66">
        <f t="shared" si="122"/>
        <v>2093.5</v>
      </c>
      <c r="R704" s="101">
        <f t="shared" si="129"/>
        <v>5351.5</v>
      </c>
      <c r="S704" s="101">
        <f t="shared" si="130"/>
        <v>32906.5</v>
      </c>
      <c r="T704" s="176" t="s">
        <v>93</v>
      </c>
    </row>
    <row r="705" spans="1:20" s="32" customFormat="1" x14ac:dyDescent="0.25">
      <c r="A705" s="10">
        <v>47</v>
      </c>
      <c r="B705" s="31"/>
      <c r="C705" s="75" t="s">
        <v>1219</v>
      </c>
      <c r="D705" s="75" t="s">
        <v>465</v>
      </c>
      <c r="E705" s="75" t="s">
        <v>84</v>
      </c>
      <c r="F705" s="159" t="s">
        <v>92</v>
      </c>
      <c r="G705" s="141">
        <v>20900</v>
      </c>
      <c r="H705" s="100">
        <v>0</v>
      </c>
      <c r="I705" s="101">
        <v>25</v>
      </c>
      <c r="J705" s="100">
        <v>599.83000000000004</v>
      </c>
      <c r="K705" s="101">
        <f t="shared" si="125"/>
        <v>1483.8999999999999</v>
      </c>
      <c r="L705" s="101">
        <f t="shared" si="126"/>
        <v>229.90000000000003</v>
      </c>
      <c r="M705" s="100">
        <v>635.36</v>
      </c>
      <c r="N705" s="101">
        <f t="shared" si="127"/>
        <v>1481.8100000000002</v>
      </c>
      <c r="O705" s="102"/>
      <c r="P705" s="101">
        <f t="shared" si="128"/>
        <v>1235.19</v>
      </c>
      <c r="Q705" s="66">
        <f t="shared" si="122"/>
        <v>1260.19</v>
      </c>
      <c r="R705" s="101">
        <f t="shared" si="129"/>
        <v>3195.61</v>
      </c>
      <c r="S705" s="101">
        <f t="shared" si="130"/>
        <v>19639.810000000001</v>
      </c>
      <c r="T705" s="177" t="s">
        <v>93</v>
      </c>
    </row>
    <row r="706" spans="1:20" s="32" customFormat="1" x14ac:dyDescent="0.25">
      <c r="A706" s="10">
        <v>48</v>
      </c>
      <c r="B706" s="31"/>
      <c r="C706" s="75" t="s">
        <v>1312</v>
      </c>
      <c r="D706" s="75" t="s">
        <v>465</v>
      </c>
      <c r="E706" s="35" t="s">
        <v>129</v>
      </c>
      <c r="F706" s="159" t="s">
        <v>92</v>
      </c>
      <c r="G706" s="141">
        <v>20900</v>
      </c>
      <c r="H706" s="140">
        <v>0</v>
      </c>
      <c r="I706" s="101">
        <v>25</v>
      </c>
      <c r="J706" s="141">
        <v>599.83000000000004</v>
      </c>
      <c r="K706" s="101">
        <f t="shared" si="125"/>
        <v>1483.8999999999999</v>
      </c>
      <c r="L706" s="101">
        <f t="shared" si="126"/>
        <v>229.90000000000003</v>
      </c>
      <c r="M706" s="141">
        <v>635.36</v>
      </c>
      <c r="N706" s="101">
        <f t="shared" si="127"/>
        <v>1481.8100000000002</v>
      </c>
      <c r="O706" s="102"/>
      <c r="P706" s="101">
        <f t="shared" si="128"/>
        <v>1235.19</v>
      </c>
      <c r="Q706" s="66">
        <f t="shared" si="122"/>
        <v>1260.19</v>
      </c>
      <c r="R706" s="101">
        <f t="shared" si="129"/>
        <v>3195.61</v>
      </c>
      <c r="S706" s="101">
        <f t="shared" si="130"/>
        <v>19639.810000000001</v>
      </c>
      <c r="T706" s="177" t="s">
        <v>93</v>
      </c>
    </row>
    <row r="707" spans="1:20" s="32" customFormat="1" x14ac:dyDescent="0.25">
      <c r="A707" s="10">
        <v>49</v>
      </c>
      <c r="B707" s="31"/>
      <c r="C707" s="75" t="s">
        <v>1320</v>
      </c>
      <c r="D707" s="75" t="s">
        <v>465</v>
      </c>
      <c r="E707" s="35" t="s">
        <v>129</v>
      </c>
      <c r="F707" s="159" t="s">
        <v>92</v>
      </c>
      <c r="G707" s="141">
        <v>25000</v>
      </c>
      <c r="H707" s="140">
        <v>0</v>
      </c>
      <c r="I707" s="101">
        <v>25</v>
      </c>
      <c r="J707" s="141">
        <v>717.5</v>
      </c>
      <c r="K707" s="101">
        <f t="shared" si="125"/>
        <v>1774.9999999999998</v>
      </c>
      <c r="L707" s="101">
        <f t="shared" si="126"/>
        <v>275</v>
      </c>
      <c r="M707" s="141">
        <v>760</v>
      </c>
      <c r="N707" s="101">
        <f t="shared" si="127"/>
        <v>1772.5000000000002</v>
      </c>
      <c r="O707" s="102"/>
      <c r="P707" s="101">
        <f t="shared" si="128"/>
        <v>1477.5</v>
      </c>
      <c r="Q707" s="66">
        <f t="shared" si="122"/>
        <v>1502.5</v>
      </c>
      <c r="R707" s="101">
        <f t="shared" si="129"/>
        <v>3822.5</v>
      </c>
      <c r="S707" s="101">
        <f t="shared" si="130"/>
        <v>23497.5</v>
      </c>
      <c r="T707" s="177" t="s">
        <v>93</v>
      </c>
    </row>
    <row r="708" spans="1:20" s="32" customFormat="1" x14ac:dyDescent="0.25">
      <c r="A708" s="10">
        <v>50</v>
      </c>
      <c r="B708" s="31"/>
      <c r="C708" s="75" t="s">
        <v>1329</v>
      </c>
      <c r="D708" s="75" t="s">
        <v>465</v>
      </c>
      <c r="E708" s="35" t="s">
        <v>89</v>
      </c>
      <c r="F708" s="159" t="s">
        <v>92</v>
      </c>
      <c r="G708" s="141">
        <v>20000</v>
      </c>
      <c r="H708" s="140">
        <v>0</v>
      </c>
      <c r="I708" s="101">
        <v>25</v>
      </c>
      <c r="J708" s="141">
        <v>574</v>
      </c>
      <c r="K708" s="101">
        <f t="shared" si="125"/>
        <v>1419.9999999999998</v>
      </c>
      <c r="L708" s="101">
        <f t="shared" si="126"/>
        <v>220.00000000000003</v>
      </c>
      <c r="M708" s="141">
        <v>608</v>
      </c>
      <c r="N708" s="101">
        <f t="shared" si="127"/>
        <v>1418</v>
      </c>
      <c r="O708" s="102"/>
      <c r="P708" s="101">
        <f t="shared" si="128"/>
        <v>1182</v>
      </c>
      <c r="Q708" s="66">
        <f t="shared" si="122"/>
        <v>1207</v>
      </c>
      <c r="R708" s="101">
        <f t="shared" si="129"/>
        <v>3058</v>
      </c>
      <c r="S708" s="101">
        <f t="shared" si="130"/>
        <v>18793</v>
      </c>
      <c r="T708" s="177" t="s">
        <v>93</v>
      </c>
    </row>
    <row r="709" spans="1:20" s="32" customFormat="1" ht="15.75" thickBot="1" x14ac:dyDescent="0.3">
      <c r="A709" s="24">
        <v>51</v>
      </c>
      <c r="B709" s="34"/>
      <c r="C709" s="78" t="s">
        <v>1347</v>
      </c>
      <c r="D709" s="78" t="s">
        <v>465</v>
      </c>
      <c r="E709" s="79" t="s">
        <v>84</v>
      </c>
      <c r="F709" s="160" t="s">
        <v>92</v>
      </c>
      <c r="G709" s="105">
        <v>20900</v>
      </c>
      <c r="H709" s="103">
        <v>0</v>
      </c>
      <c r="I709" s="104">
        <v>25</v>
      </c>
      <c r="J709" s="105">
        <v>599.83000000000004</v>
      </c>
      <c r="K709" s="104">
        <f t="shared" si="125"/>
        <v>1483.8999999999999</v>
      </c>
      <c r="L709" s="104">
        <f t="shared" si="126"/>
        <v>229.90000000000003</v>
      </c>
      <c r="M709" s="105">
        <v>635.36</v>
      </c>
      <c r="N709" s="104">
        <f t="shared" si="127"/>
        <v>1481.8100000000002</v>
      </c>
      <c r="O709" s="106"/>
      <c r="P709" s="104">
        <f t="shared" si="128"/>
        <v>1235.19</v>
      </c>
      <c r="Q709" s="70">
        <f t="shared" si="122"/>
        <v>1260.19</v>
      </c>
      <c r="R709" s="104">
        <f t="shared" si="129"/>
        <v>3195.61</v>
      </c>
      <c r="S709" s="104">
        <f t="shared" si="130"/>
        <v>19639.810000000001</v>
      </c>
      <c r="T709" s="178" t="s">
        <v>93</v>
      </c>
    </row>
    <row r="710" spans="1:20" ht="15.75" customHeight="1" x14ac:dyDescent="0.25">
      <c r="G710" s="89">
        <f t="shared" ref="G710:S710" si="131">SUM(G659:G709)</f>
        <v>1675525</v>
      </c>
      <c r="H710" s="89">
        <f t="shared" si="131"/>
        <v>27823.5</v>
      </c>
      <c r="I710" s="89">
        <f t="shared" si="131"/>
        <v>1275</v>
      </c>
      <c r="J710" s="89">
        <f t="shared" si="131"/>
        <v>48087.579999999994</v>
      </c>
      <c r="K710" s="89">
        <f t="shared" si="131"/>
        <v>118962.27499999997</v>
      </c>
      <c r="L710" s="89">
        <f t="shared" si="131"/>
        <v>18430.775000000009</v>
      </c>
      <c r="M710" s="89">
        <f t="shared" si="131"/>
        <v>50935.959999999992</v>
      </c>
      <c r="N710" s="89">
        <f t="shared" si="131"/>
        <v>118794.7225</v>
      </c>
      <c r="O710" s="89">
        <f t="shared" si="131"/>
        <v>0</v>
      </c>
      <c r="P710" s="89">
        <f t="shared" si="131"/>
        <v>99023.540000000037</v>
      </c>
      <c r="Q710" s="89">
        <f t="shared" si="131"/>
        <v>128122.04</v>
      </c>
      <c r="R710" s="89">
        <f t="shared" si="131"/>
        <v>256187.77250000002</v>
      </c>
      <c r="S710" s="89">
        <f t="shared" si="131"/>
        <v>1547402.96</v>
      </c>
      <c r="T710" s="90"/>
    </row>
    <row r="711" spans="1:20" x14ac:dyDescent="0.25">
      <c r="F711" s="30"/>
      <c r="G711" s="19"/>
      <c r="H711" s="19"/>
      <c r="I711" s="45"/>
      <c r="J711" s="19"/>
      <c r="K711" s="19"/>
      <c r="L711" s="19"/>
      <c r="M711" s="19"/>
      <c r="N711" s="19"/>
      <c r="O711" s="19"/>
      <c r="P711" s="19"/>
      <c r="Q711" s="19"/>
      <c r="R711" s="19"/>
      <c r="S711" s="19"/>
    </row>
    <row r="712" spans="1:20" ht="19.5" x14ac:dyDescent="0.35">
      <c r="A712" s="221"/>
      <c r="B712" s="221"/>
      <c r="C712" s="221"/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</row>
    <row r="713" spans="1:20" ht="19.5" x14ac:dyDescent="0.35">
      <c r="A713" s="221"/>
      <c r="B713" s="221"/>
      <c r="C713" s="221"/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</row>
    <row r="714" spans="1:20" ht="27.75" thickBot="1" x14ac:dyDescent="0.5">
      <c r="A714" s="222" t="s">
        <v>31</v>
      </c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</row>
    <row r="715" spans="1:20" x14ac:dyDescent="0.25">
      <c r="A715" s="10">
        <v>1</v>
      </c>
      <c r="B715" s="15"/>
      <c r="C715" s="35" t="s">
        <v>1009</v>
      </c>
      <c r="D715" s="75" t="s">
        <v>1008</v>
      </c>
      <c r="E715" s="35" t="s">
        <v>248</v>
      </c>
      <c r="F715" s="117" t="s">
        <v>92</v>
      </c>
      <c r="G715" s="122">
        <v>50500</v>
      </c>
      <c r="H715" s="50">
        <v>1924.57</v>
      </c>
      <c r="I715" s="43">
        <v>25</v>
      </c>
      <c r="J715" s="50">
        <v>1449.35</v>
      </c>
      <c r="K715" s="43">
        <f t="shared" ref="K715:K721" si="132">+G715*7.1%</f>
        <v>3585.4999999999995</v>
      </c>
      <c r="L715" s="43">
        <f t="shared" ref="L715:L721" si="133">+G715*1.1%</f>
        <v>555.5</v>
      </c>
      <c r="M715" s="50">
        <v>1535.2</v>
      </c>
      <c r="N715" s="43">
        <f t="shared" ref="N715:N721" si="134">+G715*7.09%</f>
        <v>3580.4500000000003</v>
      </c>
      <c r="O715" s="54"/>
      <c r="P715" s="43">
        <f t="shared" ref="P715:P721" si="135">+J715+M715</f>
        <v>2984.55</v>
      </c>
      <c r="Q715" s="66">
        <f t="shared" ref="Q715:Q723" si="136">+H715+I715+J715+M715+O715</f>
        <v>4934.12</v>
      </c>
      <c r="R715" s="43">
        <f t="shared" ref="R715:R721" si="137">+K715+L715+N715</f>
        <v>7721.4500000000007</v>
      </c>
      <c r="S715" s="43">
        <f t="shared" ref="S715:S721" si="138">+G715-Q715</f>
        <v>45565.88</v>
      </c>
      <c r="T715" s="91" t="s">
        <v>93</v>
      </c>
    </row>
    <row r="716" spans="1:20" x14ac:dyDescent="0.25">
      <c r="A716" s="10">
        <v>2</v>
      </c>
      <c r="B716" s="15"/>
      <c r="C716" s="35" t="s">
        <v>1010</v>
      </c>
      <c r="D716" s="75" t="s">
        <v>1008</v>
      </c>
      <c r="E716" s="35" t="s">
        <v>248</v>
      </c>
      <c r="F716" s="117" t="s">
        <v>92</v>
      </c>
      <c r="G716" s="122">
        <v>50500</v>
      </c>
      <c r="H716" s="50">
        <v>1924.57</v>
      </c>
      <c r="I716" s="43">
        <v>25</v>
      </c>
      <c r="J716" s="50">
        <v>1449.35</v>
      </c>
      <c r="K716" s="43">
        <f t="shared" si="132"/>
        <v>3585.4999999999995</v>
      </c>
      <c r="L716" s="43">
        <f t="shared" si="133"/>
        <v>555.5</v>
      </c>
      <c r="M716" s="50">
        <v>1535.2</v>
      </c>
      <c r="N716" s="43">
        <f t="shared" si="134"/>
        <v>3580.4500000000003</v>
      </c>
      <c r="O716" s="54"/>
      <c r="P716" s="43">
        <f t="shared" si="135"/>
        <v>2984.55</v>
      </c>
      <c r="Q716" s="66">
        <f t="shared" si="136"/>
        <v>4934.12</v>
      </c>
      <c r="R716" s="43">
        <f t="shared" si="137"/>
        <v>7721.4500000000007</v>
      </c>
      <c r="S716" s="43">
        <f t="shared" si="138"/>
        <v>45565.88</v>
      </c>
      <c r="T716" s="91" t="s">
        <v>93</v>
      </c>
    </row>
    <row r="717" spans="1:20" x14ac:dyDescent="0.25">
      <c r="A717" s="10">
        <v>3</v>
      </c>
      <c r="B717" s="15"/>
      <c r="C717" s="35" t="s">
        <v>1011</v>
      </c>
      <c r="D717" s="75" t="s">
        <v>1008</v>
      </c>
      <c r="E717" s="35" t="s">
        <v>185</v>
      </c>
      <c r="F717" s="117" t="s">
        <v>92</v>
      </c>
      <c r="G717" s="122">
        <v>20900</v>
      </c>
      <c r="H717" s="49">
        <v>0</v>
      </c>
      <c r="I717" s="43">
        <v>25</v>
      </c>
      <c r="J717" s="49">
        <v>599.83000000000004</v>
      </c>
      <c r="K717" s="43">
        <f t="shared" si="132"/>
        <v>1483.8999999999999</v>
      </c>
      <c r="L717" s="43">
        <f t="shared" si="133"/>
        <v>229.90000000000003</v>
      </c>
      <c r="M717" s="49">
        <v>635.36</v>
      </c>
      <c r="N717" s="43">
        <f t="shared" si="134"/>
        <v>1481.8100000000002</v>
      </c>
      <c r="O717" s="54"/>
      <c r="P717" s="43">
        <f t="shared" si="135"/>
        <v>1235.19</v>
      </c>
      <c r="Q717" s="66">
        <f t="shared" si="136"/>
        <v>1260.19</v>
      </c>
      <c r="R717" s="43">
        <f t="shared" si="137"/>
        <v>3195.61</v>
      </c>
      <c r="S717" s="43">
        <f t="shared" si="138"/>
        <v>19639.810000000001</v>
      </c>
      <c r="T717" s="91" t="s">
        <v>93</v>
      </c>
    </row>
    <row r="718" spans="1:20" x14ac:dyDescent="0.25">
      <c r="A718" s="10">
        <v>4</v>
      </c>
      <c r="B718" s="15"/>
      <c r="C718" s="35" t="s">
        <v>1012</v>
      </c>
      <c r="D718" s="75" t="s">
        <v>1008</v>
      </c>
      <c r="E718" s="35" t="s">
        <v>185</v>
      </c>
      <c r="F718" s="117" t="s">
        <v>92</v>
      </c>
      <c r="G718" s="122">
        <v>20900</v>
      </c>
      <c r="H718" s="49">
        <v>0</v>
      </c>
      <c r="I718" s="43">
        <v>25</v>
      </c>
      <c r="J718" s="49">
        <v>599.83000000000004</v>
      </c>
      <c r="K718" s="43">
        <f t="shared" si="132"/>
        <v>1483.8999999999999</v>
      </c>
      <c r="L718" s="43">
        <f t="shared" si="133"/>
        <v>229.90000000000003</v>
      </c>
      <c r="M718" s="49">
        <v>635.36</v>
      </c>
      <c r="N718" s="43">
        <f t="shared" si="134"/>
        <v>1481.8100000000002</v>
      </c>
      <c r="O718" s="54"/>
      <c r="P718" s="43">
        <f t="shared" si="135"/>
        <v>1235.19</v>
      </c>
      <c r="Q718" s="66">
        <f t="shared" si="136"/>
        <v>1260.19</v>
      </c>
      <c r="R718" s="43">
        <f t="shared" si="137"/>
        <v>3195.61</v>
      </c>
      <c r="S718" s="43">
        <f t="shared" si="138"/>
        <v>19639.810000000001</v>
      </c>
      <c r="T718" s="91" t="s">
        <v>93</v>
      </c>
    </row>
    <row r="719" spans="1:20" x14ac:dyDescent="0.25">
      <c r="A719" s="10">
        <v>5</v>
      </c>
      <c r="B719" s="15"/>
      <c r="C719" s="35" t="s">
        <v>1013</v>
      </c>
      <c r="D719" s="75" t="s">
        <v>1008</v>
      </c>
      <c r="E719" s="35" t="s">
        <v>333</v>
      </c>
      <c r="F719" s="117" t="s">
        <v>92</v>
      </c>
      <c r="G719" s="122">
        <v>12650</v>
      </c>
      <c r="H719" s="49">
        <v>0</v>
      </c>
      <c r="I719" s="43">
        <v>25</v>
      </c>
      <c r="J719" s="49">
        <v>363.06</v>
      </c>
      <c r="K719" s="43">
        <f t="shared" si="132"/>
        <v>898.14999999999986</v>
      </c>
      <c r="L719" s="43">
        <f t="shared" si="133"/>
        <v>139.15</v>
      </c>
      <c r="M719" s="49">
        <v>384.56</v>
      </c>
      <c r="N719" s="43">
        <f t="shared" si="134"/>
        <v>896.8850000000001</v>
      </c>
      <c r="O719" s="54"/>
      <c r="P719" s="43">
        <f t="shared" si="135"/>
        <v>747.62</v>
      </c>
      <c r="Q719" s="66">
        <f t="shared" si="136"/>
        <v>772.62</v>
      </c>
      <c r="R719" s="43">
        <f t="shared" si="137"/>
        <v>1934.1849999999999</v>
      </c>
      <c r="S719" s="43">
        <f t="shared" si="138"/>
        <v>11877.38</v>
      </c>
      <c r="T719" s="91" t="s">
        <v>93</v>
      </c>
    </row>
    <row r="720" spans="1:20" x14ac:dyDescent="0.25">
      <c r="A720" s="10">
        <v>6</v>
      </c>
      <c r="B720" s="15"/>
      <c r="C720" s="35" t="s">
        <v>1014</v>
      </c>
      <c r="D720" s="75" t="s">
        <v>1008</v>
      </c>
      <c r="E720" s="35" t="s">
        <v>185</v>
      </c>
      <c r="F720" s="117" t="s">
        <v>92</v>
      </c>
      <c r="G720" s="122">
        <v>20900</v>
      </c>
      <c r="H720" s="49">
        <v>0</v>
      </c>
      <c r="I720" s="43">
        <v>25</v>
      </c>
      <c r="J720" s="49">
        <v>599.83000000000004</v>
      </c>
      <c r="K720" s="43">
        <f t="shared" si="132"/>
        <v>1483.8999999999999</v>
      </c>
      <c r="L720" s="43">
        <f t="shared" si="133"/>
        <v>229.90000000000003</v>
      </c>
      <c r="M720" s="49">
        <v>635.36</v>
      </c>
      <c r="N720" s="43">
        <f t="shared" si="134"/>
        <v>1481.8100000000002</v>
      </c>
      <c r="O720" s="54"/>
      <c r="P720" s="43">
        <f t="shared" si="135"/>
        <v>1235.19</v>
      </c>
      <c r="Q720" s="66">
        <f t="shared" si="136"/>
        <v>1260.19</v>
      </c>
      <c r="R720" s="43">
        <f t="shared" si="137"/>
        <v>3195.61</v>
      </c>
      <c r="S720" s="43">
        <f t="shared" si="138"/>
        <v>19639.810000000001</v>
      </c>
      <c r="T720" s="91" t="s">
        <v>93</v>
      </c>
    </row>
    <row r="721" spans="1:20" x14ac:dyDescent="0.25">
      <c r="A721" s="10">
        <v>7</v>
      </c>
      <c r="B721" s="15"/>
      <c r="C721" s="35" t="s">
        <v>1015</v>
      </c>
      <c r="D721" s="75" t="s">
        <v>1008</v>
      </c>
      <c r="E721" s="35" t="s">
        <v>248</v>
      </c>
      <c r="F721" s="117" t="s">
        <v>92</v>
      </c>
      <c r="G721" s="122">
        <v>50500</v>
      </c>
      <c r="H721" s="50">
        <v>1924.57</v>
      </c>
      <c r="I721" s="43">
        <v>25</v>
      </c>
      <c r="J721" s="50">
        <v>1449.35</v>
      </c>
      <c r="K721" s="43">
        <f t="shared" si="132"/>
        <v>3585.4999999999995</v>
      </c>
      <c r="L721" s="43">
        <f t="shared" si="133"/>
        <v>555.5</v>
      </c>
      <c r="M721" s="50">
        <v>1535.2</v>
      </c>
      <c r="N721" s="43">
        <f t="shared" si="134"/>
        <v>3580.4500000000003</v>
      </c>
      <c r="O721" s="54"/>
      <c r="P721" s="43">
        <f t="shared" si="135"/>
        <v>2984.55</v>
      </c>
      <c r="Q721" s="66">
        <f t="shared" si="136"/>
        <v>4934.12</v>
      </c>
      <c r="R721" s="43">
        <f t="shared" si="137"/>
        <v>7721.4500000000007</v>
      </c>
      <c r="S721" s="43">
        <f t="shared" si="138"/>
        <v>45565.88</v>
      </c>
      <c r="T721" s="91" t="s">
        <v>93</v>
      </c>
    </row>
    <row r="722" spans="1:20" x14ac:dyDescent="0.25">
      <c r="A722" s="10">
        <v>8</v>
      </c>
      <c r="B722" s="15"/>
      <c r="C722" s="35" t="s">
        <v>1016</v>
      </c>
      <c r="D722" s="75" t="s">
        <v>1008</v>
      </c>
      <c r="E722" s="35" t="s">
        <v>1263</v>
      </c>
      <c r="F722" s="117" t="s">
        <v>92</v>
      </c>
      <c r="G722" s="122">
        <v>57500</v>
      </c>
      <c r="H722" s="50">
        <v>2778.2</v>
      </c>
      <c r="I722" s="43">
        <v>25</v>
      </c>
      <c r="J722" s="50">
        <v>1650.25</v>
      </c>
      <c r="K722" s="43">
        <f>+G722*7.1%</f>
        <v>4082.4999999999995</v>
      </c>
      <c r="L722" s="43">
        <f>+G722*1.1%</f>
        <v>632.50000000000011</v>
      </c>
      <c r="M722" s="50">
        <v>1748</v>
      </c>
      <c r="N722" s="43">
        <f>+G722*7.09%</f>
        <v>4076.7500000000005</v>
      </c>
      <c r="O722" s="54"/>
      <c r="P722" s="43">
        <f>+J722+M722</f>
        <v>3398.25</v>
      </c>
      <c r="Q722" s="66">
        <f t="shared" si="136"/>
        <v>6201.45</v>
      </c>
      <c r="R722" s="43">
        <f>+K722+L722+N722</f>
        <v>8791.75</v>
      </c>
      <c r="S722" s="43">
        <f>+G722-Q722</f>
        <v>51298.55</v>
      </c>
      <c r="T722" s="91" t="s">
        <v>93</v>
      </c>
    </row>
    <row r="723" spans="1:20" ht="15.75" thickBot="1" x14ac:dyDescent="0.3">
      <c r="A723" s="24">
        <v>9</v>
      </c>
      <c r="B723" s="18"/>
      <c r="C723" s="79" t="s">
        <v>1301</v>
      </c>
      <c r="D723" s="78" t="s">
        <v>1008</v>
      </c>
      <c r="E723" s="79" t="s">
        <v>332</v>
      </c>
      <c r="F723" s="120" t="s">
        <v>92</v>
      </c>
      <c r="G723" s="81">
        <v>25000</v>
      </c>
      <c r="H723" s="92">
        <v>0</v>
      </c>
      <c r="I723" s="80">
        <v>25</v>
      </c>
      <c r="J723" s="92">
        <v>717.5</v>
      </c>
      <c r="K723" s="80">
        <f>+G723*7.1%</f>
        <v>1774.9999999999998</v>
      </c>
      <c r="L723" s="80">
        <f>+G723*1.1%</f>
        <v>275</v>
      </c>
      <c r="M723" s="80">
        <v>760</v>
      </c>
      <c r="N723" s="80">
        <f>+G723*7.09%</f>
        <v>1772.5000000000002</v>
      </c>
      <c r="O723" s="137"/>
      <c r="P723" s="80">
        <f>+J723+M723</f>
        <v>1477.5</v>
      </c>
      <c r="Q723" s="70">
        <f t="shared" si="136"/>
        <v>1502.5</v>
      </c>
      <c r="R723" s="80">
        <f>+K723+L723+N723</f>
        <v>3822.5</v>
      </c>
      <c r="S723" s="82">
        <f>+G723-Q723</f>
        <v>23497.5</v>
      </c>
      <c r="T723" s="93" t="s">
        <v>93</v>
      </c>
    </row>
    <row r="724" spans="1:20" ht="15.75" customHeight="1" x14ac:dyDescent="0.25">
      <c r="A724" s="11"/>
      <c r="B724" s="2"/>
      <c r="C724" s="2"/>
      <c r="D724" s="2"/>
      <c r="E724" s="12"/>
      <c r="F724" s="13"/>
      <c r="G724" s="41">
        <f>SUM(G715:G723)</f>
        <v>309350</v>
      </c>
      <c r="H724" s="41">
        <f t="shared" ref="H724:S724" si="139">SUM(H715:H723)</f>
        <v>8551.91</v>
      </c>
      <c r="I724" s="41">
        <f t="shared" si="139"/>
        <v>225</v>
      </c>
      <c r="J724" s="41">
        <f t="shared" si="139"/>
        <v>8878.35</v>
      </c>
      <c r="K724" s="41">
        <f t="shared" si="139"/>
        <v>21963.85</v>
      </c>
      <c r="L724" s="41">
        <f t="shared" si="139"/>
        <v>3402.8500000000004</v>
      </c>
      <c r="M724" s="41">
        <f t="shared" si="139"/>
        <v>9404.24</v>
      </c>
      <c r="N724" s="41">
        <f t="shared" si="139"/>
        <v>21932.915000000001</v>
      </c>
      <c r="O724" s="41">
        <f t="shared" si="139"/>
        <v>0</v>
      </c>
      <c r="P724" s="41">
        <f t="shared" si="139"/>
        <v>18282.590000000004</v>
      </c>
      <c r="Q724" s="41">
        <f t="shared" si="139"/>
        <v>27059.500000000004</v>
      </c>
      <c r="R724" s="41">
        <f t="shared" si="139"/>
        <v>47299.615000000005</v>
      </c>
      <c r="S724" s="41">
        <f t="shared" si="139"/>
        <v>282290.5</v>
      </c>
      <c r="T724" s="94"/>
    </row>
    <row r="725" spans="1:20" ht="21" x14ac:dyDescent="0.35">
      <c r="A725" s="239"/>
      <c r="B725" s="239"/>
      <c r="C725" s="239"/>
      <c r="D725" s="239"/>
      <c r="E725" s="239"/>
      <c r="F725" s="239"/>
      <c r="G725" s="239"/>
      <c r="H725" s="239"/>
      <c r="I725" s="239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</row>
    <row r="726" spans="1:20" ht="30" customHeight="1" thickBot="1" x14ac:dyDescent="0.5">
      <c r="A726" s="222" t="s">
        <v>32</v>
      </c>
      <c r="B726" s="222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</row>
    <row r="727" spans="1:20" x14ac:dyDescent="0.25">
      <c r="A727" s="10">
        <v>1</v>
      </c>
      <c r="B727" s="23"/>
      <c r="C727" s="116" t="s">
        <v>1018</v>
      </c>
      <c r="D727" s="145" t="s">
        <v>1017</v>
      </c>
      <c r="E727" s="116" t="s">
        <v>248</v>
      </c>
      <c r="F727" s="143" t="s">
        <v>92</v>
      </c>
      <c r="G727" s="158">
        <v>57500</v>
      </c>
      <c r="H727" s="48">
        <v>2778.2</v>
      </c>
      <c r="I727" s="42">
        <v>25</v>
      </c>
      <c r="J727" s="48">
        <v>1650.25</v>
      </c>
      <c r="K727" s="42">
        <f t="shared" ref="K727:K734" si="140">+G727*7.1%</f>
        <v>4082.4999999999995</v>
      </c>
      <c r="L727" s="42">
        <f t="shared" ref="L727:L734" si="141">+G727*1.1%</f>
        <v>632.50000000000011</v>
      </c>
      <c r="M727" s="48">
        <v>1748</v>
      </c>
      <c r="N727" s="42">
        <f t="shared" ref="N727:N734" si="142">+G727*7.09%</f>
        <v>4076.7500000000005</v>
      </c>
      <c r="O727" s="53"/>
      <c r="P727" s="42">
        <f t="shared" ref="P727:P734" si="143">+J727+M727</f>
        <v>3398.25</v>
      </c>
      <c r="Q727" s="66">
        <f t="shared" ref="Q727:Q734" si="144">+H727+I727+J727+M727+O727</f>
        <v>6201.45</v>
      </c>
      <c r="R727" s="42">
        <f t="shared" ref="R727:R734" si="145">+K727+L727+N727</f>
        <v>8791.75</v>
      </c>
      <c r="S727" s="42">
        <f t="shared" ref="S727:S734" si="146">+G727-Q727</f>
        <v>51298.55</v>
      </c>
      <c r="T727" s="96" t="s">
        <v>93</v>
      </c>
    </row>
    <row r="728" spans="1:20" x14ac:dyDescent="0.25">
      <c r="A728" s="10">
        <v>2</v>
      </c>
      <c r="B728" s="15"/>
      <c r="C728" s="35" t="s">
        <v>1019</v>
      </c>
      <c r="D728" s="75" t="s">
        <v>1017</v>
      </c>
      <c r="E728" s="35" t="s">
        <v>185</v>
      </c>
      <c r="F728" s="117" t="s">
        <v>92</v>
      </c>
      <c r="G728" s="122">
        <v>20900</v>
      </c>
      <c r="H728" s="49">
        <v>0</v>
      </c>
      <c r="I728" s="43">
        <v>25</v>
      </c>
      <c r="J728" s="49">
        <v>599.83000000000004</v>
      </c>
      <c r="K728" s="43">
        <f t="shared" si="140"/>
        <v>1483.8999999999999</v>
      </c>
      <c r="L728" s="43">
        <f t="shared" si="141"/>
        <v>229.90000000000003</v>
      </c>
      <c r="M728" s="49">
        <v>635.36</v>
      </c>
      <c r="N728" s="43">
        <f t="shared" si="142"/>
        <v>1481.8100000000002</v>
      </c>
      <c r="O728" s="54"/>
      <c r="P728" s="43">
        <f t="shared" si="143"/>
        <v>1235.19</v>
      </c>
      <c r="Q728" s="66">
        <f t="shared" si="144"/>
        <v>1260.19</v>
      </c>
      <c r="R728" s="43">
        <f t="shared" si="145"/>
        <v>3195.61</v>
      </c>
      <c r="S728" s="43">
        <f t="shared" si="146"/>
        <v>19639.810000000001</v>
      </c>
      <c r="T728" s="97" t="s">
        <v>93</v>
      </c>
    </row>
    <row r="729" spans="1:20" x14ac:dyDescent="0.25">
      <c r="A729" s="10">
        <v>3</v>
      </c>
      <c r="B729" s="15"/>
      <c r="C729" s="35" t="s">
        <v>1020</v>
      </c>
      <c r="D729" s="75" t="s">
        <v>1017</v>
      </c>
      <c r="E729" s="35" t="s">
        <v>333</v>
      </c>
      <c r="F729" s="117" t="s">
        <v>92</v>
      </c>
      <c r="G729" s="122">
        <v>14300</v>
      </c>
      <c r="H729" s="49">
        <v>0</v>
      </c>
      <c r="I729" s="43">
        <v>25</v>
      </c>
      <c r="J729" s="49">
        <v>410.41</v>
      </c>
      <c r="K729" s="43">
        <f t="shared" si="140"/>
        <v>1015.3</v>
      </c>
      <c r="L729" s="43">
        <f t="shared" si="141"/>
        <v>157.30000000000001</v>
      </c>
      <c r="M729" s="49">
        <v>434.72</v>
      </c>
      <c r="N729" s="43">
        <f t="shared" si="142"/>
        <v>1013.8700000000001</v>
      </c>
      <c r="O729" s="54"/>
      <c r="P729" s="43">
        <f t="shared" si="143"/>
        <v>845.13000000000011</v>
      </c>
      <c r="Q729" s="66">
        <f t="shared" si="144"/>
        <v>870.13000000000011</v>
      </c>
      <c r="R729" s="43">
        <f t="shared" si="145"/>
        <v>2186.4700000000003</v>
      </c>
      <c r="S729" s="43">
        <f t="shared" si="146"/>
        <v>13429.869999999999</v>
      </c>
      <c r="T729" s="97" t="s">
        <v>93</v>
      </c>
    </row>
    <row r="730" spans="1:20" x14ac:dyDescent="0.25">
      <c r="A730" s="10">
        <v>4</v>
      </c>
      <c r="B730" s="15"/>
      <c r="C730" s="35" t="s">
        <v>1021</v>
      </c>
      <c r="D730" s="75" t="s">
        <v>1017</v>
      </c>
      <c r="E730" s="35" t="s">
        <v>496</v>
      </c>
      <c r="F730" s="117" t="s">
        <v>92</v>
      </c>
      <c r="G730" s="122">
        <v>18700</v>
      </c>
      <c r="H730" s="49">
        <v>0</v>
      </c>
      <c r="I730" s="43">
        <v>25</v>
      </c>
      <c r="J730" s="49">
        <v>536.69000000000005</v>
      </c>
      <c r="K730" s="43">
        <f t="shared" si="140"/>
        <v>1327.6999999999998</v>
      </c>
      <c r="L730" s="43">
        <f t="shared" si="141"/>
        <v>205.70000000000002</v>
      </c>
      <c r="M730" s="49">
        <v>568.48</v>
      </c>
      <c r="N730" s="43">
        <f t="shared" si="142"/>
        <v>1325.8300000000002</v>
      </c>
      <c r="O730" s="54"/>
      <c r="P730" s="43">
        <f t="shared" si="143"/>
        <v>1105.17</v>
      </c>
      <c r="Q730" s="66">
        <f t="shared" si="144"/>
        <v>1130.17</v>
      </c>
      <c r="R730" s="43">
        <f t="shared" si="145"/>
        <v>2859.23</v>
      </c>
      <c r="S730" s="43">
        <f t="shared" si="146"/>
        <v>17569.830000000002</v>
      </c>
      <c r="T730" s="97" t="s">
        <v>93</v>
      </c>
    </row>
    <row r="731" spans="1:20" x14ac:dyDescent="0.25">
      <c r="A731" s="10">
        <v>5</v>
      </c>
      <c r="B731" s="15"/>
      <c r="C731" s="35" t="s">
        <v>1022</v>
      </c>
      <c r="D731" s="75" t="s">
        <v>1017</v>
      </c>
      <c r="E731" s="35" t="s">
        <v>84</v>
      </c>
      <c r="F731" s="117" t="s">
        <v>92</v>
      </c>
      <c r="G731" s="122">
        <v>19800</v>
      </c>
      <c r="H731" s="49">
        <v>0</v>
      </c>
      <c r="I731" s="43">
        <v>25</v>
      </c>
      <c r="J731" s="49">
        <v>568.26</v>
      </c>
      <c r="K731" s="43">
        <f t="shared" si="140"/>
        <v>1405.8</v>
      </c>
      <c r="L731" s="43">
        <f t="shared" si="141"/>
        <v>217.8</v>
      </c>
      <c r="M731" s="49">
        <v>601.91999999999996</v>
      </c>
      <c r="N731" s="43">
        <f t="shared" si="142"/>
        <v>1403.8200000000002</v>
      </c>
      <c r="O731" s="54"/>
      <c r="P731" s="43">
        <f t="shared" si="143"/>
        <v>1170.1799999999998</v>
      </c>
      <c r="Q731" s="66">
        <f t="shared" si="144"/>
        <v>1195.1799999999998</v>
      </c>
      <c r="R731" s="43">
        <f t="shared" si="145"/>
        <v>3027.42</v>
      </c>
      <c r="S731" s="43">
        <f t="shared" si="146"/>
        <v>18604.82</v>
      </c>
      <c r="T731" s="97" t="s">
        <v>93</v>
      </c>
    </row>
    <row r="732" spans="1:20" x14ac:dyDescent="0.25">
      <c r="A732" s="10">
        <v>6</v>
      </c>
      <c r="B732" s="15"/>
      <c r="C732" s="35" t="s">
        <v>1023</v>
      </c>
      <c r="D732" s="75" t="s">
        <v>1017</v>
      </c>
      <c r="E732" s="35" t="s">
        <v>248</v>
      </c>
      <c r="F732" s="117" t="s">
        <v>92</v>
      </c>
      <c r="G732" s="122">
        <v>50500</v>
      </c>
      <c r="H732" s="50">
        <v>1746.05</v>
      </c>
      <c r="I732" s="43">
        <v>25</v>
      </c>
      <c r="J732" s="50">
        <v>1449.35</v>
      </c>
      <c r="K732" s="43">
        <f t="shared" si="140"/>
        <v>3585.4999999999995</v>
      </c>
      <c r="L732" s="43">
        <f t="shared" si="141"/>
        <v>555.5</v>
      </c>
      <c r="M732" s="50">
        <v>1535.2</v>
      </c>
      <c r="N732" s="43">
        <f t="shared" si="142"/>
        <v>3580.4500000000003</v>
      </c>
      <c r="O732" s="54"/>
      <c r="P732" s="43">
        <f t="shared" si="143"/>
        <v>2984.55</v>
      </c>
      <c r="Q732" s="66">
        <f t="shared" si="144"/>
        <v>4755.5999999999995</v>
      </c>
      <c r="R732" s="43">
        <f t="shared" si="145"/>
        <v>7721.4500000000007</v>
      </c>
      <c r="S732" s="43">
        <f t="shared" si="146"/>
        <v>45744.4</v>
      </c>
      <c r="T732" s="97" t="s">
        <v>93</v>
      </c>
    </row>
    <row r="733" spans="1:20" x14ac:dyDescent="0.25">
      <c r="A733" s="10">
        <v>7</v>
      </c>
      <c r="B733" s="15"/>
      <c r="C733" s="35" t="s">
        <v>1024</v>
      </c>
      <c r="D733" s="75" t="s">
        <v>1017</v>
      </c>
      <c r="E733" s="35" t="s">
        <v>248</v>
      </c>
      <c r="F733" s="117" t="s">
        <v>92</v>
      </c>
      <c r="G733" s="122">
        <v>50500</v>
      </c>
      <c r="H733" s="50">
        <v>1924.57</v>
      </c>
      <c r="I733" s="43">
        <v>25</v>
      </c>
      <c r="J733" s="50">
        <v>1449.35</v>
      </c>
      <c r="K733" s="43">
        <f t="shared" si="140"/>
        <v>3585.4999999999995</v>
      </c>
      <c r="L733" s="43">
        <f t="shared" si="141"/>
        <v>555.5</v>
      </c>
      <c r="M733" s="50">
        <v>1535.2</v>
      </c>
      <c r="N733" s="43">
        <f t="shared" si="142"/>
        <v>3580.4500000000003</v>
      </c>
      <c r="O733" s="54"/>
      <c r="P733" s="43">
        <f t="shared" si="143"/>
        <v>2984.55</v>
      </c>
      <c r="Q733" s="66">
        <f t="shared" si="144"/>
        <v>4934.12</v>
      </c>
      <c r="R733" s="43">
        <f t="shared" si="145"/>
        <v>7721.4500000000007</v>
      </c>
      <c r="S733" s="43">
        <f t="shared" si="146"/>
        <v>45565.88</v>
      </c>
      <c r="T733" s="97" t="s">
        <v>93</v>
      </c>
    </row>
    <row r="734" spans="1:20" ht="15.75" thickBot="1" x14ac:dyDescent="0.3">
      <c r="A734" s="24">
        <v>8</v>
      </c>
      <c r="B734" s="18"/>
      <c r="C734" s="79" t="s">
        <v>1025</v>
      </c>
      <c r="D734" s="78" t="s">
        <v>1017</v>
      </c>
      <c r="E734" s="79" t="s">
        <v>248</v>
      </c>
      <c r="F734" s="120" t="s">
        <v>92</v>
      </c>
      <c r="G734" s="81">
        <v>50500</v>
      </c>
      <c r="H734" s="51">
        <v>1924.57</v>
      </c>
      <c r="I734" s="44">
        <v>25</v>
      </c>
      <c r="J734" s="51">
        <v>1449.35</v>
      </c>
      <c r="K734" s="44">
        <f t="shared" si="140"/>
        <v>3585.4999999999995</v>
      </c>
      <c r="L734" s="44">
        <f t="shared" si="141"/>
        <v>555.5</v>
      </c>
      <c r="M734" s="51">
        <v>1535.2</v>
      </c>
      <c r="N734" s="44">
        <f t="shared" si="142"/>
        <v>3580.4500000000003</v>
      </c>
      <c r="O734" s="55"/>
      <c r="P734" s="44">
        <f t="shared" si="143"/>
        <v>2984.55</v>
      </c>
      <c r="Q734" s="70">
        <f t="shared" si="144"/>
        <v>4934.12</v>
      </c>
      <c r="R734" s="44">
        <f t="shared" si="145"/>
        <v>7721.4500000000007</v>
      </c>
      <c r="S734" s="44">
        <f t="shared" si="146"/>
        <v>45565.88</v>
      </c>
      <c r="T734" s="98" t="s">
        <v>93</v>
      </c>
    </row>
    <row r="735" spans="1:20" x14ac:dyDescent="0.25">
      <c r="A735" s="11"/>
      <c r="B735" s="2"/>
      <c r="C735" s="2"/>
      <c r="D735" s="2"/>
      <c r="E735" s="12"/>
      <c r="F735" s="13"/>
      <c r="G735" s="41">
        <f>SUM(G727:G734)</f>
        <v>282700</v>
      </c>
      <c r="H735" s="41">
        <f t="shared" ref="H735:S735" si="147">SUM(H727:H734)</f>
        <v>8373.39</v>
      </c>
      <c r="I735" s="41">
        <f t="shared" si="147"/>
        <v>200</v>
      </c>
      <c r="J735" s="41">
        <f t="shared" si="147"/>
        <v>8113.49</v>
      </c>
      <c r="K735" s="41">
        <f t="shared" si="147"/>
        <v>20071.699999999997</v>
      </c>
      <c r="L735" s="41">
        <f t="shared" si="147"/>
        <v>3109.7</v>
      </c>
      <c r="M735" s="41">
        <f t="shared" si="147"/>
        <v>8594.08</v>
      </c>
      <c r="N735" s="41">
        <f t="shared" si="147"/>
        <v>20043.43</v>
      </c>
      <c r="O735" s="41">
        <f t="shared" si="147"/>
        <v>0</v>
      </c>
      <c r="P735" s="41">
        <f t="shared" si="147"/>
        <v>16707.57</v>
      </c>
      <c r="Q735" s="41">
        <f t="shared" si="147"/>
        <v>25280.959999999999</v>
      </c>
      <c r="R735" s="41">
        <f t="shared" si="147"/>
        <v>43224.83</v>
      </c>
      <c r="S735" s="41">
        <f t="shared" si="147"/>
        <v>257419.04</v>
      </c>
      <c r="T735" s="94"/>
    </row>
    <row r="736" spans="1:20" ht="21" x14ac:dyDescent="0.35">
      <c r="A736" s="239"/>
      <c r="B736" s="239"/>
      <c r="C736" s="239"/>
      <c r="D736" s="239"/>
      <c r="E736" s="239"/>
      <c r="F736" s="239"/>
      <c r="G736" s="239"/>
      <c r="H736" s="239"/>
      <c r="I736" s="239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</row>
    <row r="737" spans="1:20" ht="30" customHeight="1" thickBot="1" x14ac:dyDescent="0.5">
      <c r="A737" s="222" t="s">
        <v>33</v>
      </c>
      <c r="B737" s="222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</row>
    <row r="738" spans="1:20" x14ac:dyDescent="0.25">
      <c r="A738" s="121">
        <v>1</v>
      </c>
      <c r="B738" s="116"/>
      <c r="C738" s="116" t="s">
        <v>1027</v>
      </c>
      <c r="D738" s="145" t="s">
        <v>1026</v>
      </c>
      <c r="E738" s="116" t="s">
        <v>185</v>
      </c>
      <c r="F738" s="143" t="s">
        <v>92</v>
      </c>
      <c r="G738" s="158">
        <v>22000</v>
      </c>
      <c r="H738" s="59">
        <v>0</v>
      </c>
      <c r="I738" s="42">
        <v>25</v>
      </c>
      <c r="J738" s="59">
        <v>631.4</v>
      </c>
      <c r="K738" s="42">
        <f t="shared" ref="K738:K745" si="148">+G738*7.1%</f>
        <v>1561.9999999999998</v>
      </c>
      <c r="L738" s="42">
        <f t="shared" ref="L738:L745" si="149">+G738*1.1%</f>
        <v>242.00000000000003</v>
      </c>
      <c r="M738" s="59">
        <v>668.8</v>
      </c>
      <c r="N738" s="42">
        <f t="shared" ref="N738:N745" si="150">+G738*7.09%</f>
        <v>1559.8000000000002</v>
      </c>
      <c r="O738" s="53"/>
      <c r="P738" s="42">
        <f t="shared" ref="P738:P745" si="151">+J738+M738</f>
        <v>1300.1999999999998</v>
      </c>
      <c r="Q738" s="66">
        <f t="shared" ref="Q738:Q746" si="152">+H738+I738+J738+M738+O738</f>
        <v>1325.1999999999998</v>
      </c>
      <c r="R738" s="42">
        <f t="shared" ref="R738:R745" si="153">+K738+L738+N738</f>
        <v>3363.8</v>
      </c>
      <c r="S738" s="42">
        <f t="shared" ref="S738:S745" si="154">+G738-Q738</f>
        <v>20674.8</v>
      </c>
      <c r="T738" s="96" t="s">
        <v>93</v>
      </c>
    </row>
    <row r="739" spans="1:20" x14ac:dyDescent="0.25">
      <c r="A739" s="121">
        <v>2</v>
      </c>
      <c r="B739" s="35"/>
      <c r="C739" s="35" t="s">
        <v>1028</v>
      </c>
      <c r="D739" s="75" t="s">
        <v>1026</v>
      </c>
      <c r="E739" s="35" t="s">
        <v>185</v>
      </c>
      <c r="F739" s="117" t="s">
        <v>92</v>
      </c>
      <c r="G739" s="122">
        <v>20900</v>
      </c>
      <c r="H739" s="49">
        <v>0</v>
      </c>
      <c r="I739" s="43">
        <v>25</v>
      </c>
      <c r="J739" s="49">
        <v>599.83000000000004</v>
      </c>
      <c r="K739" s="43">
        <f t="shared" si="148"/>
        <v>1483.8999999999999</v>
      </c>
      <c r="L739" s="43">
        <f t="shared" si="149"/>
        <v>229.90000000000003</v>
      </c>
      <c r="M739" s="49">
        <v>635.36</v>
      </c>
      <c r="N739" s="43">
        <f t="shared" si="150"/>
        <v>1481.8100000000002</v>
      </c>
      <c r="O739" s="54"/>
      <c r="P739" s="43">
        <f t="shared" si="151"/>
        <v>1235.19</v>
      </c>
      <c r="Q739" s="66">
        <f t="shared" si="152"/>
        <v>1260.19</v>
      </c>
      <c r="R739" s="43">
        <f t="shared" si="153"/>
        <v>3195.61</v>
      </c>
      <c r="S739" s="43">
        <f t="shared" si="154"/>
        <v>19639.810000000001</v>
      </c>
      <c r="T739" s="97" t="s">
        <v>93</v>
      </c>
    </row>
    <row r="740" spans="1:20" x14ac:dyDescent="0.25">
      <c r="A740" s="121">
        <v>3</v>
      </c>
      <c r="B740" s="35"/>
      <c r="C740" s="35" t="s">
        <v>1029</v>
      </c>
      <c r="D740" s="75" t="s">
        <v>1026</v>
      </c>
      <c r="E740" s="35" t="s">
        <v>185</v>
      </c>
      <c r="F740" s="117" t="s">
        <v>92</v>
      </c>
      <c r="G740" s="122">
        <v>20900</v>
      </c>
      <c r="H740" s="49">
        <v>0</v>
      </c>
      <c r="I740" s="43">
        <v>25</v>
      </c>
      <c r="J740" s="49">
        <v>599.83000000000004</v>
      </c>
      <c r="K740" s="43">
        <f t="shared" si="148"/>
        <v>1483.8999999999999</v>
      </c>
      <c r="L740" s="43">
        <f t="shared" si="149"/>
        <v>229.90000000000003</v>
      </c>
      <c r="M740" s="49">
        <v>635.36</v>
      </c>
      <c r="N740" s="43">
        <f t="shared" si="150"/>
        <v>1481.8100000000002</v>
      </c>
      <c r="O740" s="54"/>
      <c r="P740" s="43">
        <f t="shared" si="151"/>
        <v>1235.19</v>
      </c>
      <c r="Q740" s="66">
        <f t="shared" si="152"/>
        <v>1260.19</v>
      </c>
      <c r="R740" s="43">
        <f t="shared" si="153"/>
        <v>3195.61</v>
      </c>
      <c r="S740" s="43">
        <f t="shared" si="154"/>
        <v>19639.810000000001</v>
      </c>
      <c r="T740" s="97" t="s">
        <v>93</v>
      </c>
    </row>
    <row r="741" spans="1:20" x14ac:dyDescent="0.25">
      <c r="A741" s="121">
        <v>4</v>
      </c>
      <c r="B741" s="35"/>
      <c r="C741" s="35" t="s">
        <v>1030</v>
      </c>
      <c r="D741" s="75" t="s">
        <v>1026</v>
      </c>
      <c r="E741" s="35" t="s">
        <v>84</v>
      </c>
      <c r="F741" s="117" t="s">
        <v>92</v>
      </c>
      <c r="G741" s="122">
        <v>22000</v>
      </c>
      <c r="H741" s="49">
        <v>0</v>
      </c>
      <c r="I741" s="43">
        <v>25</v>
      </c>
      <c r="J741" s="49">
        <v>631.4</v>
      </c>
      <c r="K741" s="43">
        <f t="shared" si="148"/>
        <v>1561.9999999999998</v>
      </c>
      <c r="L741" s="43">
        <f t="shared" si="149"/>
        <v>242.00000000000003</v>
      </c>
      <c r="M741" s="49">
        <v>668.8</v>
      </c>
      <c r="N741" s="43">
        <f t="shared" si="150"/>
        <v>1559.8000000000002</v>
      </c>
      <c r="O741" s="54"/>
      <c r="P741" s="43">
        <f t="shared" si="151"/>
        <v>1300.1999999999998</v>
      </c>
      <c r="Q741" s="66">
        <f t="shared" si="152"/>
        <v>1325.1999999999998</v>
      </c>
      <c r="R741" s="43">
        <f t="shared" si="153"/>
        <v>3363.8</v>
      </c>
      <c r="S741" s="43">
        <f t="shared" si="154"/>
        <v>20674.8</v>
      </c>
      <c r="T741" s="97" t="s">
        <v>93</v>
      </c>
    </row>
    <row r="742" spans="1:20" x14ac:dyDescent="0.25">
      <c r="A742" s="121">
        <v>5</v>
      </c>
      <c r="B742" s="35"/>
      <c r="C742" s="35" t="s">
        <v>1031</v>
      </c>
      <c r="D742" s="75" t="s">
        <v>1026</v>
      </c>
      <c r="E742" s="35" t="s">
        <v>124</v>
      </c>
      <c r="F742" s="117" t="s">
        <v>92</v>
      </c>
      <c r="G742" s="122">
        <v>14300</v>
      </c>
      <c r="H742" s="49">
        <v>0</v>
      </c>
      <c r="I742" s="43">
        <v>25</v>
      </c>
      <c r="J742" s="49">
        <v>410.41</v>
      </c>
      <c r="K742" s="43">
        <f t="shared" si="148"/>
        <v>1015.3</v>
      </c>
      <c r="L742" s="43">
        <f t="shared" si="149"/>
        <v>157.30000000000001</v>
      </c>
      <c r="M742" s="49">
        <v>434.72</v>
      </c>
      <c r="N742" s="43">
        <f t="shared" si="150"/>
        <v>1013.8700000000001</v>
      </c>
      <c r="O742" s="54"/>
      <c r="P742" s="43">
        <f t="shared" si="151"/>
        <v>845.13000000000011</v>
      </c>
      <c r="Q742" s="66">
        <f t="shared" si="152"/>
        <v>870.13000000000011</v>
      </c>
      <c r="R742" s="43">
        <f t="shared" si="153"/>
        <v>2186.4700000000003</v>
      </c>
      <c r="S742" s="43">
        <f t="shared" si="154"/>
        <v>13429.869999999999</v>
      </c>
      <c r="T742" s="97" t="s">
        <v>93</v>
      </c>
    </row>
    <row r="743" spans="1:20" x14ac:dyDescent="0.25">
      <c r="A743" s="121">
        <v>6</v>
      </c>
      <c r="B743" s="35"/>
      <c r="C743" s="35" t="s">
        <v>1032</v>
      </c>
      <c r="D743" s="75" t="s">
        <v>1026</v>
      </c>
      <c r="E743" s="35" t="s">
        <v>124</v>
      </c>
      <c r="F743" s="117" t="s">
        <v>92</v>
      </c>
      <c r="G743" s="122">
        <v>16500</v>
      </c>
      <c r="H743" s="49">
        <v>0</v>
      </c>
      <c r="I743" s="43">
        <v>25</v>
      </c>
      <c r="J743" s="49">
        <v>473.55</v>
      </c>
      <c r="K743" s="43">
        <f t="shared" si="148"/>
        <v>1171.5</v>
      </c>
      <c r="L743" s="43">
        <f t="shared" si="149"/>
        <v>181.50000000000003</v>
      </c>
      <c r="M743" s="49">
        <v>501.6</v>
      </c>
      <c r="N743" s="43">
        <f t="shared" si="150"/>
        <v>1169.8500000000001</v>
      </c>
      <c r="O743" s="54"/>
      <c r="P743" s="43">
        <f t="shared" si="151"/>
        <v>975.15000000000009</v>
      </c>
      <c r="Q743" s="66">
        <f t="shared" si="152"/>
        <v>1000.1500000000001</v>
      </c>
      <c r="R743" s="43">
        <f t="shared" si="153"/>
        <v>2522.8500000000004</v>
      </c>
      <c r="S743" s="43">
        <f t="shared" si="154"/>
        <v>15499.85</v>
      </c>
      <c r="T743" s="97" t="s">
        <v>93</v>
      </c>
    </row>
    <row r="744" spans="1:20" x14ac:dyDescent="0.25">
      <c r="A744" s="121">
        <v>7</v>
      </c>
      <c r="B744" s="35"/>
      <c r="C744" s="35" t="s">
        <v>1033</v>
      </c>
      <c r="D744" s="75" t="s">
        <v>1026</v>
      </c>
      <c r="E744" s="35" t="s">
        <v>248</v>
      </c>
      <c r="F744" s="117" t="s">
        <v>92</v>
      </c>
      <c r="G744" s="122">
        <v>50500</v>
      </c>
      <c r="H744" s="50">
        <v>1746.05</v>
      </c>
      <c r="I744" s="43">
        <v>25</v>
      </c>
      <c r="J744" s="50">
        <v>1449.35</v>
      </c>
      <c r="K744" s="43">
        <f t="shared" si="148"/>
        <v>3585.4999999999995</v>
      </c>
      <c r="L744" s="43">
        <f t="shared" si="149"/>
        <v>555.5</v>
      </c>
      <c r="M744" s="50">
        <v>1535.2</v>
      </c>
      <c r="N744" s="43">
        <f t="shared" si="150"/>
        <v>3580.4500000000003</v>
      </c>
      <c r="O744" s="54"/>
      <c r="P744" s="43">
        <f t="shared" si="151"/>
        <v>2984.55</v>
      </c>
      <c r="Q744" s="66">
        <f t="shared" si="152"/>
        <v>4755.5999999999995</v>
      </c>
      <c r="R744" s="43">
        <f t="shared" si="153"/>
        <v>7721.4500000000007</v>
      </c>
      <c r="S744" s="43">
        <f t="shared" si="154"/>
        <v>45744.4</v>
      </c>
      <c r="T744" s="97" t="s">
        <v>93</v>
      </c>
    </row>
    <row r="745" spans="1:20" x14ac:dyDescent="0.25">
      <c r="A745" s="121">
        <v>8</v>
      </c>
      <c r="B745" s="35"/>
      <c r="C745" s="35" t="s">
        <v>1034</v>
      </c>
      <c r="D745" s="75" t="s">
        <v>1026</v>
      </c>
      <c r="E745" s="35" t="s">
        <v>248</v>
      </c>
      <c r="F745" s="117" t="s">
        <v>92</v>
      </c>
      <c r="G745" s="122">
        <v>50500</v>
      </c>
      <c r="H745" s="50">
        <v>1567.53</v>
      </c>
      <c r="I745" s="43">
        <v>25</v>
      </c>
      <c r="J745" s="50">
        <v>1449.35</v>
      </c>
      <c r="K745" s="43">
        <f t="shared" si="148"/>
        <v>3585.4999999999995</v>
      </c>
      <c r="L745" s="43">
        <f t="shared" si="149"/>
        <v>555.5</v>
      </c>
      <c r="M745" s="50">
        <v>1535.2</v>
      </c>
      <c r="N745" s="43">
        <f t="shared" si="150"/>
        <v>3580.4500000000003</v>
      </c>
      <c r="O745" s="54"/>
      <c r="P745" s="43">
        <f t="shared" si="151"/>
        <v>2984.55</v>
      </c>
      <c r="Q745" s="66">
        <f t="shared" si="152"/>
        <v>4577.08</v>
      </c>
      <c r="R745" s="43">
        <f t="shared" si="153"/>
        <v>7721.4500000000007</v>
      </c>
      <c r="S745" s="43">
        <f t="shared" si="154"/>
        <v>45922.92</v>
      </c>
      <c r="T745" s="91" t="s">
        <v>93</v>
      </c>
    </row>
    <row r="746" spans="1:20" ht="15.75" thickBot="1" x14ac:dyDescent="0.3">
      <c r="A746" s="124">
        <v>9</v>
      </c>
      <c r="B746" s="79"/>
      <c r="C746" s="79" t="s">
        <v>1307</v>
      </c>
      <c r="D746" s="78" t="s">
        <v>1026</v>
      </c>
      <c r="E746" s="79" t="s">
        <v>129</v>
      </c>
      <c r="F746" s="120" t="s">
        <v>92</v>
      </c>
      <c r="G746" s="81">
        <v>20900</v>
      </c>
      <c r="H746" s="92">
        <v>0</v>
      </c>
      <c r="I746" s="44">
        <v>25</v>
      </c>
      <c r="J746" s="92">
        <v>599.83000000000004</v>
      </c>
      <c r="K746" s="44">
        <f>+G746*7.1%</f>
        <v>1483.8999999999999</v>
      </c>
      <c r="L746" s="44">
        <f>+G746*1.1%</f>
        <v>229.90000000000003</v>
      </c>
      <c r="M746" s="92">
        <v>635.36</v>
      </c>
      <c r="N746" s="44">
        <f>+G746*7.09%</f>
        <v>1481.8100000000002</v>
      </c>
      <c r="O746" s="55"/>
      <c r="P746" s="44">
        <f>+J746+M746</f>
        <v>1235.19</v>
      </c>
      <c r="Q746" s="70">
        <f t="shared" si="152"/>
        <v>1260.19</v>
      </c>
      <c r="R746" s="44">
        <f>+K746+L746+N746</f>
        <v>3195.61</v>
      </c>
      <c r="S746" s="44">
        <f>+G746-Q746</f>
        <v>19639.810000000001</v>
      </c>
      <c r="T746" s="93" t="s">
        <v>93</v>
      </c>
    </row>
    <row r="747" spans="1:20" ht="15.75" customHeight="1" x14ac:dyDescent="0.35">
      <c r="A747" s="36"/>
      <c r="B747" s="36"/>
      <c r="C747" s="36"/>
      <c r="D747" s="36"/>
      <c r="E747" s="36"/>
      <c r="F747" s="36"/>
      <c r="G747" s="47">
        <f t="shared" ref="G747:S747" si="155">SUM(G738:G746)</f>
        <v>238500</v>
      </c>
      <c r="H747" s="47">
        <f t="shared" si="155"/>
        <v>3313.58</v>
      </c>
      <c r="I747" s="47">
        <f t="shared" si="155"/>
        <v>225</v>
      </c>
      <c r="J747" s="47">
        <f t="shared" si="155"/>
        <v>6844.9500000000007</v>
      </c>
      <c r="K747" s="47">
        <f t="shared" si="155"/>
        <v>16933.5</v>
      </c>
      <c r="L747" s="47">
        <f t="shared" si="155"/>
        <v>2623.5000000000005</v>
      </c>
      <c r="M747" s="47">
        <f t="shared" si="155"/>
        <v>7250.4</v>
      </c>
      <c r="N747" s="47">
        <f t="shared" si="155"/>
        <v>16909.650000000001</v>
      </c>
      <c r="O747" s="47">
        <f t="shared" si="155"/>
        <v>0</v>
      </c>
      <c r="P747" s="47">
        <f t="shared" si="155"/>
        <v>14095.35</v>
      </c>
      <c r="Q747" s="47">
        <f t="shared" si="155"/>
        <v>17633.93</v>
      </c>
      <c r="R747" s="47">
        <f t="shared" si="155"/>
        <v>36466.65</v>
      </c>
      <c r="S747" s="47">
        <f t="shared" si="155"/>
        <v>220866.07</v>
      </c>
      <c r="T747" s="47"/>
    </row>
    <row r="748" spans="1:20" ht="19.5" x14ac:dyDescent="0.35">
      <c r="A748" s="221"/>
      <c r="B748" s="221"/>
      <c r="C748" s="221"/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</row>
    <row r="749" spans="1:20" ht="30.75" customHeight="1" thickBot="1" x14ac:dyDescent="0.5">
      <c r="A749" s="222" t="s">
        <v>34</v>
      </c>
      <c r="B749" s="222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</row>
    <row r="750" spans="1:20" x14ac:dyDescent="0.25">
      <c r="A750" s="121">
        <v>1</v>
      </c>
      <c r="B750" s="116"/>
      <c r="C750" s="116" t="s">
        <v>1036</v>
      </c>
      <c r="D750" s="145" t="s">
        <v>1035</v>
      </c>
      <c r="E750" s="116" t="s">
        <v>1263</v>
      </c>
      <c r="F750" s="143" t="s">
        <v>92</v>
      </c>
      <c r="G750" s="158">
        <v>57500</v>
      </c>
      <c r="H750" s="48">
        <v>3016.23</v>
      </c>
      <c r="I750" s="42">
        <v>25</v>
      </c>
      <c r="J750" s="48">
        <v>1650.25</v>
      </c>
      <c r="K750" s="42">
        <f t="shared" ref="K750:K765" si="156">+G750*7.1%</f>
        <v>4082.4999999999995</v>
      </c>
      <c r="L750" s="42">
        <f t="shared" ref="L750:L765" si="157">+G750*1.1%</f>
        <v>632.50000000000011</v>
      </c>
      <c r="M750" s="48">
        <v>1748</v>
      </c>
      <c r="N750" s="42">
        <f t="shared" ref="N750:N765" si="158">+G750*7.09%</f>
        <v>4076.7500000000005</v>
      </c>
      <c r="O750" s="53"/>
      <c r="P750" s="42">
        <f t="shared" ref="P750:P765" si="159">+J750+M750</f>
        <v>3398.25</v>
      </c>
      <c r="Q750" s="66">
        <f t="shared" ref="Q750:Q765" si="160">+H750+I750+J750+M750+O750</f>
        <v>6439.48</v>
      </c>
      <c r="R750" s="42">
        <f t="shared" ref="R750:R765" si="161">+K750+L750+N750</f>
        <v>8791.75</v>
      </c>
      <c r="S750" s="42">
        <f t="shared" ref="S750:S765" si="162">+G750-Q750</f>
        <v>51060.520000000004</v>
      </c>
      <c r="T750" s="96" t="s">
        <v>93</v>
      </c>
    </row>
    <row r="751" spans="1:20" x14ac:dyDescent="0.25">
      <c r="A751" s="121">
        <v>2</v>
      </c>
      <c r="B751" s="35"/>
      <c r="C751" s="35" t="s">
        <v>1037</v>
      </c>
      <c r="D751" s="75" t="s">
        <v>1035</v>
      </c>
      <c r="E751" s="35" t="s">
        <v>248</v>
      </c>
      <c r="F751" s="117" t="s">
        <v>92</v>
      </c>
      <c r="G751" s="122">
        <v>50500</v>
      </c>
      <c r="H751" s="50">
        <v>1924.57</v>
      </c>
      <c r="I751" s="43">
        <v>25</v>
      </c>
      <c r="J751" s="50">
        <v>1449.35</v>
      </c>
      <c r="K751" s="43">
        <f t="shared" si="156"/>
        <v>3585.4999999999995</v>
      </c>
      <c r="L751" s="43">
        <f t="shared" si="157"/>
        <v>555.5</v>
      </c>
      <c r="M751" s="50">
        <v>1535.2</v>
      </c>
      <c r="N751" s="43">
        <f t="shared" si="158"/>
        <v>3580.4500000000003</v>
      </c>
      <c r="O751" s="54"/>
      <c r="P751" s="43">
        <f t="shared" si="159"/>
        <v>2984.55</v>
      </c>
      <c r="Q751" s="66">
        <f t="shared" si="160"/>
        <v>4934.12</v>
      </c>
      <c r="R751" s="43">
        <f t="shared" si="161"/>
        <v>7721.4500000000007</v>
      </c>
      <c r="S751" s="43">
        <f t="shared" si="162"/>
        <v>45565.88</v>
      </c>
      <c r="T751" s="97" t="s">
        <v>93</v>
      </c>
    </row>
    <row r="752" spans="1:20" x14ac:dyDescent="0.25">
      <c r="A752" s="121">
        <v>3</v>
      </c>
      <c r="B752" s="35"/>
      <c r="C752" s="35" t="s">
        <v>1038</v>
      </c>
      <c r="D752" s="75" t="s">
        <v>1035</v>
      </c>
      <c r="E752" s="35" t="s">
        <v>185</v>
      </c>
      <c r="F752" s="117" t="s">
        <v>92</v>
      </c>
      <c r="G752" s="122">
        <v>22050</v>
      </c>
      <c r="H752" s="49">
        <v>0</v>
      </c>
      <c r="I752" s="43">
        <v>25</v>
      </c>
      <c r="J752" s="49">
        <v>632.84</v>
      </c>
      <c r="K752" s="43">
        <f t="shared" si="156"/>
        <v>1565.55</v>
      </c>
      <c r="L752" s="43">
        <f t="shared" si="157"/>
        <v>242.55</v>
      </c>
      <c r="M752" s="49">
        <v>670.32</v>
      </c>
      <c r="N752" s="43">
        <f t="shared" si="158"/>
        <v>1563.345</v>
      </c>
      <c r="O752" s="54"/>
      <c r="P752" s="43">
        <f t="shared" si="159"/>
        <v>1303.1600000000001</v>
      </c>
      <c r="Q752" s="66">
        <f t="shared" si="160"/>
        <v>1328.16</v>
      </c>
      <c r="R752" s="43">
        <f t="shared" si="161"/>
        <v>3371.4449999999997</v>
      </c>
      <c r="S752" s="43">
        <f t="shared" si="162"/>
        <v>20721.84</v>
      </c>
      <c r="T752" s="97" t="s">
        <v>93</v>
      </c>
    </row>
    <row r="753" spans="1:20" x14ac:dyDescent="0.25">
      <c r="A753" s="121">
        <v>4</v>
      </c>
      <c r="B753" s="35"/>
      <c r="C753" s="35" t="s">
        <v>1039</v>
      </c>
      <c r="D753" s="75" t="s">
        <v>1035</v>
      </c>
      <c r="E753" s="35" t="s">
        <v>203</v>
      </c>
      <c r="F753" s="117" t="s">
        <v>92</v>
      </c>
      <c r="G753" s="122">
        <v>22000</v>
      </c>
      <c r="H753" s="49">
        <v>0</v>
      </c>
      <c r="I753" s="43">
        <v>25</v>
      </c>
      <c r="J753" s="49">
        <v>631.4</v>
      </c>
      <c r="K753" s="43">
        <f t="shared" si="156"/>
        <v>1561.9999999999998</v>
      </c>
      <c r="L753" s="43">
        <f t="shared" si="157"/>
        <v>242.00000000000003</v>
      </c>
      <c r="M753" s="49">
        <v>668.8</v>
      </c>
      <c r="N753" s="43">
        <f t="shared" si="158"/>
        <v>1559.8000000000002</v>
      </c>
      <c r="O753" s="54"/>
      <c r="P753" s="43">
        <f t="shared" si="159"/>
        <v>1300.1999999999998</v>
      </c>
      <c r="Q753" s="66">
        <f t="shared" si="160"/>
        <v>1325.1999999999998</v>
      </c>
      <c r="R753" s="43">
        <f t="shared" si="161"/>
        <v>3363.8</v>
      </c>
      <c r="S753" s="43">
        <f t="shared" si="162"/>
        <v>20674.8</v>
      </c>
      <c r="T753" s="97" t="s">
        <v>93</v>
      </c>
    </row>
    <row r="754" spans="1:20" x14ac:dyDescent="0.25">
      <c r="A754" s="121">
        <v>5</v>
      </c>
      <c r="B754" s="35"/>
      <c r="C754" s="35" t="s">
        <v>1040</v>
      </c>
      <c r="D754" s="75" t="s">
        <v>1035</v>
      </c>
      <c r="E754" s="35" t="s">
        <v>333</v>
      </c>
      <c r="F754" s="117" t="s">
        <v>92</v>
      </c>
      <c r="G754" s="122">
        <v>12650</v>
      </c>
      <c r="H754" s="49">
        <v>0</v>
      </c>
      <c r="I754" s="43">
        <v>25</v>
      </c>
      <c r="J754" s="49">
        <v>363.06</v>
      </c>
      <c r="K754" s="43">
        <f t="shared" si="156"/>
        <v>898.14999999999986</v>
      </c>
      <c r="L754" s="43">
        <f t="shared" si="157"/>
        <v>139.15</v>
      </c>
      <c r="M754" s="49">
        <v>384.56</v>
      </c>
      <c r="N754" s="43">
        <f t="shared" si="158"/>
        <v>896.8850000000001</v>
      </c>
      <c r="O754" s="54"/>
      <c r="P754" s="43">
        <f t="shared" si="159"/>
        <v>747.62</v>
      </c>
      <c r="Q754" s="66">
        <f t="shared" si="160"/>
        <v>772.62</v>
      </c>
      <c r="R754" s="43">
        <f t="shared" si="161"/>
        <v>1934.1849999999999</v>
      </c>
      <c r="S754" s="43">
        <f t="shared" si="162"/>
        <v>11877.38</v>
      </c>
      <c r="T754" s="97" t="s">
        <v>93</v>
      </c>
    </row>
    <row r="755" spans="1:20" x14ac:dyDescent="0.25">
      <c r="A755" s="121">
        <v>6</v>
      </c>
      <c r="B755" s="35"/>
      <c r="C755" s="35" t="s">
        <v>1041</v>
      </c>
      <c r="D755" s="75" t="s">
        <v>1035</v>
      </c>
      <c r="E755" s="35" t="s">
        <v>333</v>
      </c>
      <c r="F755" s="117" t="s">
        <v>92</v>
      </c>
      <c r="G755" s="122">
        <v>12650</v>
      </c>
      <c r="H755" s="49">
        <v>0</v>
      </c>
      <c r="I755" s="43">
        <v>25</v>
      </c>
      <c r="J755" s="49">
        <v>363.06</v>
      </c>
      <c r="K755" s="43">
        <f t="shared" si="156"/>
        <v>898.14999999999986</v>
      </c>
      <c r="L755" s="43">
        <f t="shared" si="157"/>
        <v>139.15</v>
      </c>
      <c r="M755" s="49">
        <v>384.56</v>
      </c>
      <c r="N755" s="43">
        <f t="shared" si="158"/>
        <v>896.8850000000001</v>
      </c>
      <c r="O755" s="54"/>
      <c r="P755" s="43">
        <f t="shared" si="159"/>
        <v>747.62</v>
      </c>
      <c r="Q755" s="66">
        <f t="shared" si="160"/>
        <v>772.62</v>
      </c>
      <c r="R755" s="43">
        <f t="shared" si="161"/>
        <v>1934.1849999999999</v>
      </c>
      <c r="S755" s="43">
        <f t="shared" si="162"/>
        <v>11877.38</v>
      </c>
      <c r="T755" s="97" t="s">
        <v>93</v>
      </c>
    </row>
    <row r="756" spans="1:20" x14ac:dyDescent="0.25">
      <c r="A756" s="121">
        <v>7</v>
      </c>
      <c r="B756" s="35"/>
      <c r="C756" s="35" t="s">
        <v>1042</v>
      </c>
      <c r="D756" s="75" t="s">
        <v>1035</v>
      </c>
      <c r="E756" s="35" t="s">
        <v>291</v>
      </c>
      <c r="F756" s="117" t="s">
        <v>92</v>
      </c>
      <c r="G756" s="122">
        <v>30975</v>
      </c>
      <c r="H756" s="49">
        <v>0</v>
      </c>
      <c r="I756" s="43">
        <v>25</v>
      </c>
      <c r="J756" s="49">
        <v>888.98</v>
      </c>
      <c r="K756" s="43">
        <f t="shared" si="156"/>
        <v>2199.2249999999999</v>
      </c>
      <c r="L756" s="43">
        <f t="shared" si="157"/>
        <v>340.72500000000002</v>
      </c>
      <c r="M756" s="49">
        <v>941.64</v>
      </c>
      <c r="N756" s="43">
        <f t="shared" si="158"/>
        <v>2196.1275000000001</v>
      </c>
      <c r="O756" s="54"/>
      <c r="P756" s="43">
        <f t="shared" si="159"/>
        <v>1830.62</v>
      </c>
      <c r="Q756" s="66">
        <f t="shared" si="160"/>
        <v>1855.62</v>
      </c>
      <c r="R756" s="43">
        <f t="shared" si="161"/>
        <v>4736.0774999999994</v>
      </c>
      <c r="S756" s="43">
        <f t="shared" si="162"/>
        <v>29119.38</v>
      </c>
      <c r="T756" s="97" t="s">
        <v>93</v>
      </c>
    </row>
    <row r="757" spans="1:20" x14ac:dyDescent="0.25">
      <c r="A757" s="121">
        <v>8</v>
      </c>
      <c r="B757" s="35"/>
      <c r="C757" s="35" t="s">
        <v>1043</v>
      </c>
      <c r="D757" s="75" t="s">
        <v>1035</v>
      </c>
      <c r="E757" s="35" t="s">
        <v>129</v>
      </c>
      <c r="F757" s="117" t="s">
        <v>92</v>
      </c>
      <c r="G757" s="122">
        <v>20900</v>
      </c>
      <c r="H757" s="49">
        <v>0</v>
      </c>
      <c r="I757" s="43">
        <v>25</v>
      </c>
      <c r="J757" s="49">
        <v>599.83000000000004</v>
      </c>
      <c r="K757" s="43">
        <f t="shared" si="156"/>
        <v>1483.8999999999999</v>
      </c>
      <c r="L757" s="43">
        <f t="shared" si="157"/>
        <v>229.90000000000003</v>
      </c>
      <c r="M757" s="49">
        <v>635.36</v>
      </c>
      <c r="N757" s="43">
        <f t="shared" si="158"/>
        <v>1481.8100000000002</v>
      </c>
      <c r="O757" s="54"/>
      <c r="P757" s="43">
        <f t="shared" si="159"/>
        <v>1235.19</v>
      </c>
      <c r="Q757" s="66">
        <f t="shared" si="160"/>
        <v>1260.19</v>
      </c>
      <c r="R757" s="43">
        <f t="shared" si="161"/>
        <v>3195.61</v>
      </c>
      <c r="S757" s="43">
        <f t="shared" si="162"/>
        <v>19639.810000000001</v>
      </c>
      <c r="T757" s="97" t="s">
        <v>93</v>
      </c>
    </row>
    <row r="758" spans="1:20" x14ac:dyDescent="0.25">
      <c r="A758" s="121">
        <v>9</v>
      </c>
      <c r="B758" s="35"/>
      <c r="C758" s="35" t="s">
        <v>1044</v>
      </c>
      <c r="D758" s="75" t="s">
        <v>1035</v>
      </c>
      <c r="E758" s="35" t="s">
        <v>1266</v>
      </c>
      <c r="F758" s="117" t="s">
        <v>92</v>
      </c>
      <c r="G758" s="122">
        <v>52500</v>
      </c>
      <c r="H758" s="50">
        <v>2206.84</v>
      </c>
      <c r="I758" s="43">
        <v>25</v>
      </c>
      <c r="J758" s="50">
        <v>1506.75</v>
      </c>
      <c r="K758" s="43">
        <f t="shared" si="156"/>
        <v>3727.4999999999995</v>
      </c>
      <c r="L758" s="43">
        <f t="shared" si="157"/>
        <v>577.50000000000011</v>
      </c>
      <c r="M758" s="50">
        <v>1596</v>
      </c>
      <c r="N758" s="43">
        <f t="shared" si="158"/>
        <v>3722.2500000000005</v>
      </c>
      <c r="O758" s="54"/>
      <c r="P758" s="43">
        <f t="shared" si="159"/>
        <v>3102.75</v>
      </c>
      <c r="Q758" s="66">
        <f t="shared" si="160"/>
        <v>5334.59</v>
      </c>
      <c r="R758" s="43">
        <f t="shared" si="161"/>
        <v>8027.25</v>
      </c>
      <c r="S758" s="43">
        <f t="shared" si="162"/>
        <v>47165.41</v>
      </c>
      <c r="T758" s="97" t="s">
        <v>93</v>
      </c>
    </row>
    <row r="759" spans="1:20" x14ac:dyDescent="0.25">
      <c r="A759" s="121">
        <v>10</v>
      </c>
      <c r="B759" s="35"/>
      <c r="C759" s="35" t="s">
        <v>1045</v>
      </c>
      <c r="D759" s="75" t="s">
        <v>1035</v>
      </c>
      <c r="E759" s="35" t="s">
        <v>248</v>
      </c>
      <c r="F759" s="117" t="s">
        <v>92</v>
      </c>
      <c r="G759" s="122">
        <v>50500</v>
      </c>
      <c r="H759" s="50">
        <v>1924.57</v>
      </c>
      <c r="I759" s="43">
        <v>25</v>
      </c>
      <c r="J759" s="50">
        <v>1449.35</v>
      </c>
      <c r="K759" s="43">
        <f t="shared" si="156"/>
        <v>3585.4999999999995</v>
      </c>
      <c r="L759" s="43">
        <f t="shared" si="157"/>
        <v>555.5</v>
      </c>
      <c r="M759" s="50">
        <v>1535.2</v>
      </c>
      <c r="N759" s="43">
        <f t="shared" si="158"/>
        <v>3580.4500000000003</v>
      </c>
      <c r="O759" s="54"/>
      <c r="P759" s="43">
        <f t="shared" si="159"/>
        <v>2984.55</v>
      </c>
      <c r="Q759" s="66">
        <f t="shared" si="160"/>
        <v>4934.12</v>
      </c>
      <c r="R759" s="43">
        <f t="shared" si="161"/>
        <v>7721.4500000000007</v>
      </c>
      <c r="S759" s="43">
        <f t="shared" si="162"/>
        <v>45565.88</v>
      </c>
      <c r="T759" s="97" t="s">
        <v>93</v>
      </c>
    </row>
    <row r="760" spans="1:20" x14ac:dyDescent="0.25">
      <c r="A760" s="121">
        <v>11</v>
      </c>
      <c r="B760" s="35"/>
      <c r="C760" s="35" t="s">
        <v>1046</v>
      </c>
      <c r="D760" s="75" t="s">
        <v>1035</v>
      </c>
      <c r="E760" s="35" t="s">
        <v>248</v>
      </c>
      <c r="F760" s="117" t="s">
        <v>92</v>
      </c>
      <c r="G760" s="122">
        <v>50500</v>
      </c>
      <c r="H760" s="50">
        <v>1746.05</v>
      </c>
      <c r="I760" s="43">
        <v>25</v>
      </c>
      <c r="J760" s="50">
        <v>1449.35</v>
      </c>
      <c r="K760" s="43">
        <f t="shared" si="156"/>
        <v>3585.4999999999995</v>
      </c>
      <c r="L760" s="43">
        <f t="shared" si="157"/>
        <v>555.5</v>
      </c>
      <c r="M760" s="50">
        <v>1535.2</v>
      </c>
      <c r="N760" s="43">
        <f t="shared" si="158"/>
        <v>3580.4500000000003</v>
      </c>
      <c r="O760" s="54"/>
      <c r="P760" s="43">
        <f t="shared" si="159"/>
        <v>2984.55</v>
      </c>
      <c r="Q760" s="66">
        <f t="shared" si="160"/>
        <v>4755.5999999999995</v>
      </c>
      <c r="R760" s="43">
        <f t="shared" si="161"/>
        <v>7721.4500000000007</v>
      </c>
      <c r="S760" s="43">
        <f t="shared" si="162"/>
        <v>45744.4</v>
      </c>
      <c r="T760" s="97" t="s">
        <v>93</v>
      </c>
    </row>
    <row r="761" spans="1:20" x14ac:dyDescent="0.25">
      <c r="A761" s="121">
        <v>12</v>
      </c>
      <c r="B761" s="35"/>
      <c r="C761" s="35" t="s">
        <v>1047</v>
      </c>
      <c r="D761" s="75" t="s">
        <v>1035</v>
      </c>
      <c r="E761" s="35" t="s">
        <v>129</v>
      </c>
      <c r="F761" s="117" t="s">
        <v>92</v>
      </c>
      <c r="G761" s="122">
        <v>25000</v>
      </c>
      <c r="H761" s="49">
        <v>0</v>
      </c>
      <c r="I761" s="43">
        <v>25</v>
      </c>
      <c r="J761" s="49">
        <v>717.5</v>
      </c>
      <c r="K761" s="43">
        <f t="shared" si="156"/>
        <v>1774.9999999999998</v>
      </c>
      <c r="L761" s="43">
        <f t="shared" si="157"/>
        <v>275</v>
      </c>
      <c r="M761" s="49">
        <v>760</v>
      </c>
      <c r="N761" s="43">
        <f t="shared" si="158"/>
        <v>1772.5000000000002</v>
      </c>
      <c r="O761" s="54"/>
      <c r="P761" s="43">
        <f t="shared" si="159"/>
        <v>1477.5</v>
      </c>
      <c r="Q761" s="66">
        <f t="shared" si="160"/>
        <v>1502.5</v>
      </c>
      <c r="R761" s="43">
        <f t="shared" si="161"/>
        <v>3822.5</v>
      </c>
      <c r="S761" s="43">
        <f t="shared" si="162"/>
        <v>23497.5</v>
      </c>
      <c r="T761" s="97" t="s">
        <v>93</v>
      </c>
    </row>
    <row r="762" spans="1:20" x14ac:dyDescent="0.25">
      <c r="A762" s="121">
        <v>13</v>
      </c>
      <c r="B762" s="35"/>
      <c r="C762" s="35" t="s">
        <v>1048</v>
      </c>
      <c r="D762" s="75" t="s">
        <v>1035</v>
      </c>
      <c r="E762" s="35" t="s">
        <v>248</v>
      </c>
      <c r="F762" s="117" t="s">
        <v>92</v>
      </c>
      <c r="G762" s="122">
        <v>50500</v>
      </c>
      <c r="H762" s="50">
        <v>1746.05</v>
      </c>
      <c r="I762" s="43">
        <v>25</v>
      </c>
      <c r="J762" s="50">
        <v>1449.35</v>
      </c>
      <c r="K762" s="43">
        <f t="shared" si="156"/>
        <v>3585.4999999999995</v>
      </c>
      <c r="L762" s="43">
        <f t="shared" si="157"/>
        <v>555.5</v>
      </c>
      <c r="M762" s="50">
        <v>1535.2</v>
      </c>
      <c r="N762" s="43">
        <f t="shared" si="158"/>
        <v>3580.4500000000003</v>
      </c>
      <c r="O762" s="54"/>
      <c r="P762" s="43">
        <f t="shared" si="159"/>
        <v>2984.55</v>
      </c>
      <c r="Q762" s="66">
        <f t="shared" si="160"/>
        <v>4755.5999999999995</v>
      </c>
      <c r="R762" s="43">
        <f t="shared" si="161"/>
        <v>7721.4500000000007</v>
      </c>
      <c r="S762" s="43">
        <f t="shared" si="162"/>
        <v>45744.4</v>
      </c>
      <c r="T762" s="97" t="s">
        <v>93</v>
      </c>
    </row>
    <row r="763" spans="1:20" x14ac:dyDescent="0.25">
      <c r="A763" s="121">
        <v>14</v>
      </c>
      <c r="B763" s="35"/>
      <c r="C763" s="35" t="s">
        <v>1049</v>
      </c>
      <c r="D763" s="75" t="s">
        <v>1035</v>
      </c>
      <c r="E763" s="35" t="s">
        <v>248</v>
      </c>
      <c r="F763" s="117" t="s">
        <v>92</v>
      </c>
      <c r="G763" s="122">
        <v>50500</v>
      </c>
      <c r="H763" s="50">
        <v>1746.05</v>
      </c>
      <c r="I763" s="43">
        <v>25</v>
      </c>
      <c r="J763" s="50">
        <v>1449.35</v>
      </c>
      <c r="K763" s="43">
        <f t="shared" si="156"/>
        <v>3585.4999999999995</v>
      </c>
      <c r="L763" s="43">
        <f t="shared" si="157"/>
        <v>555.5</v>
      </c>
      <c r="M763" s="50">
        <v>1535.2</v>
      </c>
      <c r="N763" s="43">
        <f t="shared" si="158"/>
        <v>3580.4500000000003</v>
      </c>
      <c r="O763" s="54"/>
      <c r="P763" s="43">
        <f t="shared" si="159"/>
        <v>2984.55</v>
      </c>
      <c r="Q763" s="66">
        <f t="shared" si="160"/>
        <v>4755.5999999999995</v>
      </c>
      <c r="R763" s="43">
        <f t="shared" si="161"/>
        <v>7721.4500000000007</v>
      </c>
      <c r="S763" s="43">
        <f t="shared" si="162"/>
        <v>45744.4</v>
      </c>
      <c r="T763" s="97" t="s">
        <v>93</v>
      </c>
    </row>
    <row r="764" spans="1:20" x14ac:dyDescent="0.25">
      <c r="A764" s="121">
        <v>15</v>
      </c>
      <c r="B764" s="35"/>
      <c r="C764" s="35" t="s">
        <v>1050</v>
      </c>
      <c r="D764" s="75" t="s">
        <v>1035</v>
      </c>
      <c r="E764" s="35" t="s">
        <v>248</v>
      </c>
      <c r="F764" s="117" t="s">
        <v>92</v>
      </c>
      <c r="G764" s="122">
        <v>50500</v>
      </c>
      <c r="H764" s="50">
        <v>1924.57</v>
      </c>
      <c r="I764" s="43">
        <v>25</v>
      </c>
      <c r="J764" s="50">
        <v>1449.35</v>
      </c>
      <c r="K764" s="43">
        <f t="shared" si="156"/>
        <v>3585.4999999999995</v>
      </c>
      <c r="L764" s="43">
        <f t="shared" si="157"/>
        <v>555.5</v>
      </c>
      <c r="M764" s="50">
        <v>1535.2</v>
      </c>
      <c r="N764" s="43">
        <f t="shared" si="158"/>
        <v>3580.4500000000003</v>
      </c>
      <c r="O764" s="54"/>
      <c r="P764" s="43">
        <f t="shared" si="159"/>
        <v>2984.55</v>
      </c>
      <c r="Q764" s="66">
        <f t="shared" si="160"/>
        <v>4934.12</v>
      </c>
      <c r="R764" s="43">
        <f t="shared" si="161"/>
        <v>7721.4500000000007</v>
      </c>
      <c r="S764" s="43">
        <f t="shared" si="162"/>
        <v>45565.88</v>
      </c>
      <c r="T764" s="91" t="s">
        <v>93</v>
      </c>
    </row>
    <row r="765" spans="1:20" ht="15.75" thickBot="1" x14ac:dyDescent="0.3">
      <c r="A765" s="124">
        <v>16</v>
      </c>
      <c r="B765" s="79"/>
      <c r="C765" s="79" t="s">
        <v>1309</v>
      </c>
      <c r="D765" s="78" t="s">
        <v>1035</v>
      </c>
      <c r="E765" s="79" t="s">
        <v>129</v>
      </c>
      <c r="F765" s="120" t="s">
        <v>92</v>
      </c>
      <c r="G765" s="81">
        <v>25000</v>
      </c>
      <c r="H765" s="51">
        <v>0</v>
      </c>
      <c r="I765" s="44">
        <v>25</v>
      </c>
      <c r="J765" s="51">
        <v>717.5</v>
      </c>
      <c r="K765" s="44">
        <f t="shared" si="156"/>
        <v>1774.9999999999998</v>
      </c>
      <c r="L765" s="44">
        <f t="shared" si="157"/>
        <v>275</v>
      </c>
      <c r="M765" s="51">
        <v>760</v>
      </c>
      <c r="N765" s="44">
        <f t="shared" si="158"/>
        <v>1772.5000000000002</v>
      </c>
      <c r="O765" s="55"/>
      <c r="P765" s="44">
        <f t="shared" si="159"/>
        <v>1477.5</v>
      </c>
      <c r="Q765" s="70">
        <f t="shared" si="160"/>
        <v>1502.5</v>
      </c>
      <c r="R765" s="44">
        <f t="shared" si="161"/>
        <v>3822.5</v>
      </c>
      <c r="S765" s="44">
        <f t="shared" si="162"/>
        <v>23497.5</v>
      </c>
      <c r="T765" s="93" t="s">
        <v>93</v>
      </c>
    </row>
    <row r="766" spans="1:20" ht="15.75" customHeight="1" x14ac:dyDescent="0.25">
      <c r="A766" s="11"/>
      <c r="B766" s="2"/>
      <c r="C766" s="2"/>
      <c r="D766" s="2"/>
      <c r="E766" s="12"/>
      <c r="F766" s="13"/>
      <c r="G766" s="41">
        <f>SUM(G750:G765)</f>
        <v>584225</v>
      </c>
      <c r="H766" s="41">
        <f t="shared" ref="H766:S766" si="163">SUM(H750:H765)</f>
        <v>16234.929999999998</v>
      </c>
      <c r="I766" s="41">
        <f t="shared" si="163"/>
        <v>400</v>
      </c>
      <c r="J766" s="41">
        <f t="shared" si="163"/>
        <v>16767.270000000004</v>
      </c>
      <c r="K766" s="41">
        <f t="shared" si="163"/>
        <v>41479.974999999999</v>
      </c>
      <c r="L766" s="41">
        <f t="shared" si="163"/>
        <v>6426.4750000000004</v>
      </c>
      <c r="M766" s="41">
        <f t="shared" si="163"/>
        <v>17760.440000000002</v>
      </c>
      <c r="N766" s="41">
        <f t="shared" si="163"/>
        <v>41421.552499999998</v>
      </c>
      <c r="O766" s="41">
        <f t="shared" si="163"/>
        <v>0</v>
      </c>
      <c r="P766" s="41">
        <f t="shared" si="163"/>
        <v>34527.71</v>
      </c>
      <c r="Q766" s="41">
        <f t="shared" si="163"/>
        <v>51162.64</v>
      </c>
      <c r="R766" s="41">
        <f t="shared" si="163"/>
        <v>89328.002499999988</v>
      </c>
      <c r="S766" s="41">
        <f t="shared" si="163"/>
        <v>533062.3600000001</v>
      </c>
      <c r="T766" s="94"/>
    </row>
    <row r="767" spans="1:20" x14ac:dyDescent="0.25">
      <c r="A767" s="11"/>
      <c r="B767" s="2"/>
      <c r="C767" s="2"/>
      <c r="D767" s="2"/>
      <c r="E767" s="12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4"/>
    </row>
    <row r="768" spans="1:20" ht="19.5" x14ac:dyDescent="0.35">
      <c r="A768" s="221"/>
      <c r="B768" s="221"/>
      <c r="C768" s="221"/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</row>
    <row r="769" spans="1:20" ht="30" customHeight="1" thickBot="1" x14ac:dyDescent="0.5">
      <c r="A769" s="222" t="s">
        <v>35</v>
      </c>
      <c r="B769" s="222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</row>
    <row r="770" spans="1:20" x14ac:dyDescent="0.25">
      <c r="A770" s="121">
        <v>1</v>
      </c>
      <c r="B770" s="116"/>
      <c r="C770" s="116" t="s">
        <v>1092</v>
      </c>
      <c r="D770" s="145" t="s">
        <v>1091</v>
      </c>
      <c r="E770" s="116" t="s">
        <v>84</v>
      </c>
      <c r="F770" s="143" t="s">
        <v>92</v>
      </c>
      <c r="G770" s="158">
        <v>16500</v>
      </c>
      <c r="H770" s="59">
        <v>0</v>
      </c>
      <c r="I770" s="42">
        <v>25</v>
      </c>
      <c r="J770" s="59">
        <v>473.55</v>
      </c>
      <c r="K770" s="42">
        <f t="shared" ref="K770:K773" si="164">+G770*7.1%</f>
        <v>1171.5</v>
      </c>
      <c r="L770" s="42">
        <f t="shared" ref="L770:L773" si="165">+G770*1.1%</f>
        <v>181.50000000000003</v>
      </c>
      <c r="M770" s="59">
        <v>501.6</v>
      </c>
      <c r="N770" s="42">
        <f t="shared" ref="N770:N773" si="166">+G770*7.09%</f>
        <v>1169.8500000000001</v>
      </c>
      <c r="O770" s="53"/>
      <c r="P770" s="42">
        <f t="shared" ref="P770:P773" si="167">+J770+M770</f>
        <v>975.15000000000009</v>
      </c>
      <c r="Q770" s="66">
        <f t="shared" ref="Q770:Q773" si="168">+H770+I770+J770+M770+O770</f>
        <v>1000.1500000000001</v>
      </c>
      <c r="R770" s="42">
        <f t="shared" ref="R770:R773" si="169">+K770+L770+N770</f>
        <v>2522.8500000000004</v>
      </c>
      <c r="S770" s="42">
        <f t="shared" ref="S770:S773" si="170">+G770-Q770</f>
        <v>15499.85</v>
      </c>
      <c r="T770" s="96" t="s">
        <v>93</v>
      </c>
    </row>
    <row r="771" spans="1:20" x14ac:dyDescent="0.25">
      <c r="A771" s="121">
        <v>2</v>
      </c>
      <c r="B771" s="35"/>
      <c r="C771" s="35" t="s">
        <v>1093</v>
      </c>
      <c r="D771" s="75" t="s">
        <v>1091</v>
      </c>
      <c r="E771" s="35" t="s">
        <v>333</v>
      </c>
      <c r="F771" s="117" t="s">
        <v>92</v>
      </c>
      <c r="G771" s="122">
        <v>12650</v>
      </c>
      <c r="H771" s="49">
        <v>0</v>
      </c>
      <c r="I771" s="43">
        <v>25</v>
      </c>
      <c r="J771" s="49">
        <v>363.06</v>
      </c>
      <c r="K771" s="43">
        <f t="shared" si="164"/>
        <v>898.14999999999986</v>
      </c>
      <c r="L771" s="43">
        <f t="shared" si="165"/>
        <v>139.15</v>
      </c>
      <c r="M771" s="49">
        <v>384.56</v>
      </c>
      <c r="N771" s="43">
        <f t="shared" si="166"/>
        <v>896.8850000000001</v>
      </c>
      <c r="O771" s="54"/>
      <c r="P771" s="43">
        <f t="shared" si="167"/>
        <v>747.62</v>
      </c>
      <c r="Q771" s="66">
        <f t="shared" si="168"/>
        <v>772.62</v>
      </c>
      <c r="R771" s="43">
        <f t="shared" si="169"/>
        <v>1934.1849999999999</v>
      </c>
      <c r="S771" s="43">
        <f t="shared" si="170"/>
        <v>11877.38</v>
      </c>
      <c r="T771" s="97" t="s">
        <v>93</v>
      </c>
    </row>
    <row r="772" spans="1:20" x14ac:dyDescent="0.25">
      <c r="A772" s="121">
        <v>3</v>
      </c>
      <c r="B772" s="35"/>
      <c r="C772" s="35" t="s">
        <v>1094</v>
      </c>
      <c r="D772" s="75" t="s">
        <v>1091</v>
      </c>
      <c r="E772" s="35" t="s">
        <v>130</v>
      </c>
      <c r="F772" s="117" t="s">
        <v>92</v>
      </c>
      <c r="G772" s="122">
        <v>14300</v>
      </c>
      <c r="H772" s="49">
        <v>0</v>
      </c>
      <c r="I772" s="43">
        <v>25</v>
      </c>
      <c r="J772" s="49">
        <v>410.41</v>
      </c>
      <c r="K772" s="43">
        <f t="shared" si="164"/>
        <v>1015.3</v>
      </c>
      <c r="L772" s="43">
        <f t="shared" si="165"/>
        <v>157.30000000000001</v>
      </c>
      <c r="M772" s="49">
        <v>434.72</v>
      </c>
      <c r="N772" s="43">
        <f t="shared" si="166"/>
        <v>1013.8700000000001</v>
      </c>
      <c r="O772" s="54"/>
      <c r="P772" s="43">
        <f t="shared" si="167"/>
        <v>845.13000000000011</v>
      </c>
      <c r="Q772" s="66">
        <f t="shared" si="168"/>
        <v>870.13000000000011</v>
      </c>
      <c r="R772" s="43">
        <f t="shared" si="169"/>
        <v>2186.4700000000003</v>
      </c>
      <c r="S772" s="43">
        <f t="shared" si="170"/>
        <v>13429.869999999999</v>
      </c>
      <c r="T772" s="97" t="s">
        <v>93</v>
      </c>
    </row>
    <row r="773" spans="1:20" ht="15.75" thickBot="1" x14ac:dyDescent="0.3">
      <c r="A773" s="124">
        <v>4</v>
      </c>
      <c r="B773" s="79"/>
      <c r="C773" s="79" t="s">
        <v>1095</v>
      </c>
      <c r="D773" s="78" t="s">
        <v>1091</v>
      </c>
      <c r="E773" s="79" t="s">
        <v>1263</v>
      </c>
      <c r="F773" s="120" t="s">
        <v>92</v>
      </c>
      <c r="G773" s="81">
        <v>57500</v>
      </c>
      <c r="H773" s="51">
        <v>2778.2</v>
      </c>
      <c r="I773" s="44">
        <v>25</v>
      </c>
      <c r="J773" s="51">
        <v>1650.25</v>
      </c>
      <c r="K773" s="44">
        <f t="shared" si="164"/>
        <v>4082.4999999999995</v>
      </c>
      <c r="L773" s="44">
        <f t="shared" si="165"/>
        <v>632.50000000000011</v>
      </c>
      <c r="M773" s="51">
        <v>1748</v>
      </c>
      <c r="N773" s="44">
        <f t="shared" si="166"/>
        <v>4076.7500000000005</v>
      </c>
      <c r="O773" s="55"/>
      <c r="P773" s="44">
        <f t="shared" si="167"/>
        <v>3398.25</v>
      </c>
      <c r="Q773" s="70">
        <f t="shared" si="168"/>
        <v>6201.45</v>
      </c>
      <c r="R773" s="44">
        <f t="shared" si="169"/>
        <v>8791.75</v>
      </c>
      <c r="S773" s="44">
        <f t="shared" si="170"/>
        <v>51298.55</v>
      </c>
      <c r="T773" s="98" t="s">
        <v>93</v>
      </c>
    </row>
    <row r="774" spans="1:20" ht="15.75" customHeight="1" x14ac:dyDescent="0.25">
      <c r="G774" s="45">
        <f>SUM(G770:G773)</f>
        <v>100950</v>
      </c>
      <c r="H774" s="45">
        <f t="shared" ref="H774:S774" si="171">SUM(H770:H773)</f>
        <v>2778.2</v>
      </c>
      <c r="I774" s="45">
        <f t="shared" si="171"/>
        <v>100</v>
      </c>
      <c r="J774" s="45">
        <f t="shared" si="171"/>
        <v>2897.27</v>
      </c>
      <c r="K774" s="45">
        <f t="shared" si="171"/>
        <v>7167.4499999999989</v>
      </c>
      <c r="L774" s="45">
        <f t="shared" si="171"/>
        <v>1110.4500000000003</v>
      </c>
      <c r="M774" s="45">
        <f t="shared" si="171"/>
        <v>3068.88</v>
      </c>
      <c r="N774" s="45">
        <f t="shared" si="171"/>
        <v>7157.3550000000014</v>
      </c>
      <c r="O774" s="45">
        <f t="shared" si="171"/>
        <v>0</v>
      </c>
      <c r="P774" s="45">
        <f t="shared" si="171"/>
        <v>5966.15</v>
      </c>
      <c r="Q774" s="45">
        <f t="shared" si="171"/>
        <v>8844.35</v>
      </c>
      <c r="R774" s="45">
        <f t="shared" si="171"/>
        <v>15435.255000000001</v>
      </c>
      <c r="S774" s="45">
        <f t="shared" si="171"/>
        <v>92105.65</v>
      </c>
      <c r="T774" s="94"/>
    </row>
    <row r="775" spans="1:20" x14ac:dyDescent="0.25">
      <c r="A775" s="11"/>
      <c r="B775" s="2"/>
      <c r="C775" s="2" t="s">
        <v>66</v>
      </c>
      <c r="D775" s="2"/>
      <c r="E775" s="12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4"/>
    </row>
    <row r="776" spans="1:20" ht="19.5" x14ac:dyDescent="0.35">
      <c r="A776" s="221"/>
      <c r="B776" s="221"/>
      <c r="C776" s="221"/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</row>
    <row r="777" spans="1:20" ht="30.75" customHeight="1" thickBot="1" x14ac:dyDescent="0.5">
      <c r="A777" s="222" t="s">
        <v>36</v>
      </c>
      <c r="B777" s="222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222"/>
      <c r="P777" s="222"/>
      <c r="Q777" s="222"/>
      <c r="R777" s="222"/>
      <c r="S777" s="222"/>
      <c r="T777" s="222"/>
    </row>
    <row r="778" spans="1:20" x14ac:dyDescent="0.25">
      <c r="A778" s="127">
        <v>1</v>
      </c>
      <c r="B778" s="116"/>
      <c r="C778" s="116" t="s">
        <v>919</v>
      </c>
      <c r="D778" s="145" t="s">
        <v>918</v>
      </c>
      <c r="E778" s="116" t="s">
        <v>1263</v>
      </c>
      <c r="F778" s="143" t="s">
        <v>92</v>
      </c>
      <c r="G778" s="158">
        <v>57500</v>
      </c>
      <c r="H778" s="48">
        <v>3016.23</v>
      </c>
      <c r="I778" s="42">
        <v>25</v>
      </c>
      <c r="J778" s="48">
        <v>1650.25</v>
      </c>
      <c r="K778" s="42">
        <f>+G778*7.1%</f>
        <v>4082.4999999999995</v>
      </c>
      <c r="L778" s="42">
        <f>+G778*1.1%</f>
        <v>632.50000000000011</v>
      </c>
      <c r="M778" s="48">
        <v>1748</v>
      </c>
      <c r="N778" s="42">
        <f>+G778*7.09%</f>
        <v>4076.7500000000005</v>
      </c>
      <c r="O778" s="53"/>
      <c r="P778" s="42">
        <f>+J778+M778</f>
        <v>3398.25</v>
      </c>
      <c r="Q778" s="66">
        <f t="shared" ref="Q778:Q782" si="172">+H778+I778+J778+M778+O778</f>
        <v>6439.48</v>
      </c>
      <c r="R778" s="42">
        <f>+K778+L778+N778</f>
        <v>8791.75</v>
      </c>
      <c r="S778" s="42">
        <f>+G778-Q778</f>
        <v>51060.520000000004</v>
      </c>
      <c r="T778" s="96" t="s">
        <v>93</v>
      </c>
    </row>
    <row r="779" spans="1:20" x14ac:dyDescent="0.25">
      <c r="A779" s="121">
        <v>2</v>
      </c>
      <c r="B779" s="35"/>
      <c r="C779" s="35" t="s">
        <v>920</v>
      </c>
      <c r="D779" s="75" t="s">
        <v>918</v>
      </c>
      <c r="E779" s="35" t="s">
        <v>333</v>
      </c>
      <c r="F779" s="117" t="s">
        <v>92</v>
      </c>
      <c r="G779" s="122">
        <v>12650</v>
      </c>
      <c r="H779" s="49">
        <v>0</v>
      </c>
      <c r="I779" s="43">
        <v>25</v>
      </c>
      <c r="J779" s="49">
        <v>363.06</v>
      </c>
      <c r="K779" s="43">
        <f>+G779*7.1%</f>
        <v>898.14999999999986</v>
      </c>
      <c r="L779" s="43">
        <f>+G779*1.1%</f>
        <v>139.15</v>
      </c>
      <c r="M779" s="49">
        <v>384.56</v>
      </c>
      <c r="N779" s="43">
        <f>+G779*7.09%</f>
        <v>896.8850000000001</v>
      </c>
      <c r="O779" s="54"/>
      <c r="P779" s="43">
        <f>+J779+M779</f>
        <v>747.62</v>
      </c>
      <c r="Q779" s="66">
        <f t="shared" si="172"/>
        <v>772.62</v>
      </c>
      <c r="R779" s="43">
        <f>+K779+L779+N779</f>
        <v>1934.1849999999999</v>
      </c>
      <c r="S779" s="43">
        <f>+G779-Q779</f>
        <v>11877.38</v>
      </c>
      <c r="T779" s="97" t="s">
        <v>93</v>
      </c>
    </row>
    <row r="780" spans="1:20" x14ac:dyDescent="0.25">
      <c r="A780" s="121">
        <v>3</v>
      </c>
      <c r="B780" s="35"/>
      <c r="C780" s="35" t="s">
        <v>921</v>
      </c>
      <c r="D780" s="75" t="s">
        <v>918</v>
      </c>
      <c r="E780" s="35" t="s">
        <v>248</v>
      </c>
      <c r="F780" s="117" t="s">
        <v>92</v>
      </c>
      <c r="G780" s="122">
        <v>50500</v>
      </c>
      <c r="H780" s="50">
        <v>1924.57</v>
      </c>
      <c r="I780" s="43">
        <v>25</v>
      </c>
      <c r="J780" s="50">
        <v>1449.35</v>
      </c>
      <c r="K780" s="43">
        <f>+G780*7.1%</f>
        <v>3585.4999999999995</v>
      </c>
      <c r="L780" s="43">
        <f>+G780*1.1%</f>
        <v>555.5</v>
      </c>
      <c r="M780" s="50">
        <v>1535.2</v>
      </c>
      <c r="N780" s="43">
        <f>+G780*7.09%</f>
        <v>3580.4500000000003</v>
      </c>
      <c r="O780" s="54"/>
      <c r="P780" s="43">
        <f>+J780+M780</f>
        <v>2984.55</v>
      </c>
      <c r="Q780" s="66">
        <f t="shared" si="172"/>
        <v>4934.12</v>
      </c>
      <c r="R780" s="43">
        <f>+K780+L780+N780</f>
        <v>7721.4500000000007</v>
      </c>
      <c r="S780" s="43">
        <f>+G780-Q780</f>
        <v>45565.88</v>
      </c>
      <c r="T780" s="97" t="s">
        <v>93</v>
      </c>
    </row>
    <row r="781" spans="1:20" x14ac:dyDescent="0.25">
      <c r="A781" s="121">
        <v>4</v>
      </c>
      <c r="B781" s="35"/>
      <c r="C781" s="35" t="s">
        <v>922</v>
      </c>
      <c r="D781" s="75" t="s">
        <v>918</v>
      </c>
      <c r="E781" s="35" t="s">
        <v>248</v>
      </c>
      <c r="F781" s="117" t="s">
        <v>92</v>
      </c>
      <c r="G781" s="122">
        <v>50500</v>
      </c>
      <c r="H781" s="50">
        <v>1924.57</v>
      </c>
      <c r="I781" s="43">
        <v>25</v>
      </c>
      <c r="J781" s="50">
        <v>1449.35</v>
      </c>
      <c r="K781" s="43">
        <f>+G781*7.1%</f>
        <v>3585.4999999999995</v>
      </c>
      <c r="L781" s="43">
        <f>+G781*1.1%</f>
        <v>555.5</v>
      </c>
      <c r="M781" s="50">
        <v>1535.2</v>
      </c>
      <c r="N781" s="43">
        <f>+G781*7.09%</f>
        <v>3580.4500000000003</v>
      </c>
      <c r="O781" s="54"/>
      <c r="P781" s="43">
        <f>+J781+M781</f>
        <v>2984.55</v>
      </c>
      <c r="Q781" s="66">
        <f t="shared" si="172"/>
        <v>4934.12</v>
      </c>
      <c r="R781" s="43">
        <f>+K781+L781+N781</f>
        <v>7721.4500000000007</v>
      </c>
      <c r="S781" s="43">
        <f>+G781-Q781</f>
        <v>45565.88</v>
      </c>
      <c r="T781" s="91" t="s">
        <v>93</v>
      </c>
    </row>
    <row r="782" spans="1:20" ht="15.75" thickBot="1" x14ac:dyDescent="0.3">
      <c r="A782" s="124">
        <v>5</v>
      </c>
      <c r="B782" s="79"/>
      <c r="C782" s="79" t="s">
        <v>1359</v>
      </c>
      <c r="D782" s="78" t="s">
        <v>918</v>
      </c>
      <c r="E782" s="79" t="s">
        <v>129</v>
      </c>
      <c r="F782" s="120" t="s">
        <v>92</v>
      </c>
      <c r="G782" s="81">
        <v>25000</v>
      </c>
      <c r="H782" s="51">
        <v>0</v>
      </c>
      <c r="I782" s="44">
        <v>25</v>
      </c>
      <c r="J782" s="51">
        <v>717.5</v>
      </c>
      <c r="K782" s="44">
        <f>+G782*7.1%</f>
        <v>1774.9999999999998</v>
      </c>
      <c r="L782" s="44">
        <f>+G782*1.1%</f>
        <v>275</v>
      </c>
      <c r="M782" s="51">
        <v>760</v>
      </c>
      <c r="N782" s="44">
        <f>+G782*7.09%</f>
        <v>1772.5000000000002</v>
      </c>
      <c r="O782" s="55"/>
      <c r="P782" s="44">
        <f>+J782+M782</f>
        <v>1477.5</v>
      </c>
      <c r="Q782" s="70">
        <f t="shared" si="172"/>
        <v>1502.5</v>
      </c>
      <c r="R782" s="44">
        <f>+K782+L782+N782</f>
        <v>3822.5</v>
      </c>
      <c r="S782" s="44">
        <f>+G782-Q782</f>
        <v>23497.5</v>
      </c>
      <c r="T782" s="93" t="s">
        <v>93</v>
      </c>
    </row>
    <row r="783" spans="1:20" ht="15" customHeight="1" x14ac:dyDescent="0.25">
      <c r="A783" s="11"/>
      <c r="B783" s="2"/>
      <c r="C783" s="2"/>
      <c r="D783" s="2"/>
      <c r="E783" s="12"/>
      <c r="F783" s="13"/>
      <c r="G783" s="41">
        <f t="shared" ref="G783:N783" si="173">SUM(G778:G782)</f>
        <v>196150</v>
      </c>
      <c r="H783" s="41">
        <f t="shared" si="173"/>
        <v>6865.37</v>
      </c>
      <c r="I783" s="41">
        <f t="shared" si="173"/>
        <v>125</v>
      </c>
      <c r="J783" s="41">
        <f t="shared" si="173"/>
        <v>5629.51</v>
      </c>
      <c r="K783" s="41">
        <f t="shared" si="173"/>
        <v>13926.65</v>
      </c>
      <c r="L783" s="41">
        <f t="shared" si="173"/>
        <v>2157.65</v>
      </c>
      <c r="M783" s="41">
        <f t="shared" si="173"/>
        <v>5962.96</v>
      </c>
      <c r="N783" s="41">
        <f t="shared" si="173"/>
        <v>13907.035000000002</v>
      </c>
      <c r="O783" s="41">
        <f t="shared" ref="O783" si="174">SUM(O778:O781)</f>
        <v>0</v>
      </c>
      <c r="P783" s="41">
        <f>SUM(P778:P782)</f>
        <v>11592.470000000001</v>
      </c>
      <c r="Q783" s="41">
        <f>SUM(Q778:Q782)</f>
        <v>18582.84</v>
      </c>
      <c r="R783" s="41">
        <f>SUM(R778:R782)</f>
        <v>29991.335000000003</v>
      </c>
      <c r="S783" s="41">
        <f>SUM(S778:S782)</f>
        <v>177567.16</v>
      </c>
      <c r="T783" s="94"/>
    </row>
    <row r="784" spans="1:20" ht="19.5" x14ac:dyDescent="0.35">
      <c r="A784" s="221"/>
      <c r="B784" s="221"/>
      <c r="C784" s="221"/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</row>
    <row r="785" spans="1:20" ht="30.75" customHeight="1" thickBot="1" x14ac:dyDescent="0.5">
      <c r="A785" s="222" t="s">
        <v>37</v>
      </c>
      <c r="B785" s="222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</row>
    <row r="786" spans="1:20" x14ac:dyDescent="0.25">
      <c r="A786" s="121">
        <v>1</v>
      </c>
      <c r="B786" s="116"/>
      <c r="C786" s="116" t="s">
        <v>995</v>
      </c>
      <c r="D786" s="145" t="s">
        <v>994</v>
      </c>
      <c r="E786" s="116" t="s">
        <v>1263</v>
      </c>
      <c r="F786" s="143" t="s">
        <v>92</v>
      </c>
      <c r="G786" s="158">
        <v>57500</v>
      </c>
      <c r="H786" s="48">
        <v>2778.2</v>
      </c>
      <c r="I786" s="42">
        <v>25</v>
      </c>
      <c r="J786" s="48">
        <v>1650.25</v>
      </c>
      <c r="K786" s="42">
        <f t="shared" ref="K786:K798" si="175">+G786*7.1%</f>
        <v>4082.4999999999995</v>
      </c>
      <c r="L786" s="42">
        <f t="shared" ref="L786:L798" si="176">+G786*1.1%</f>
        <v>632.50000000000011</v>
      </c>
      <c r="M786" s="48">
        <v>1748</v>
      </c>
      <c r="N786" s="42">
        <f t="shared" ref="N786:N798" si="177">+G786*7.09%</f>
        <v>4076.7500000000005</v>
      </c>
      <c r="O786" s="53"/>
      <c r="P786" s="42">
        <f t="shared" ref="P786:P798" si="178">+J786+M786</f>
        <v>3398.25</v>
      </c>
      <c r="Q786" s="66">
        <f t="shared" ref="Q786:Q798" si="179">+H786+I786+J786+M786+O786</f>
        <v>6201.45</v>
      </c>
      <c r="R786" s="42">
        <f t="shared" ref="R786:R798" si="180">+K786+L786+N786</f>
        <v>8791.75</v>
      </c>
      <c r="S786" s="42">
        <f t="shared" ref="S786:S798" si="181">+G786-Q786</f>
        <v>51298.55</v>
      </c>
      <c r="T786" s="96" t="s">
        <v>93</v>
      </c>
    </row>
    <row r="787" spans="1:20" x14ac:dyDescent="0.25">
      <c r="A787" s="121">
        <v>2</v>
      </c>
      <c r="B787" s="35"/>
      <c r="C787" s="35" t="s">
        <v>996</v>
      </c>
      <c r="D787" s="75" t="s">
        <v>994</v>
      </c>
      <c r="E787" s="35" t="s">
        <v>248</v>
      </c>
      <c r="F787" s="117" t="s">
        <v>92</v>
      </c>
      <c r="G787" s="122">
        <v>50500</v>
      </c>
      <c r="H787" s="50">
        <v>1924.57</v>
      </c>
      <c r="I787" s="43">
        <v>25</v>
      </c>
      <c r="J787" s="50">
        <v>1449.35</v>
      </c>
      <c r="K787" s="43">
        <f t="shared" si="175"/>
        <v>3585.4999999999995</v>
      </c>
      <c r="L787" s="43">
        <f t="shared" si="176"/>
        <v>555.5</v>
      </c>
      <c r="M787" s="50">
        <v>1535.2</v>
      </c>
      <c r="N787" s="43">
        <f t="shared" si="177"/>
        <v>3580.4500000000003</v>
      </c>
      <c r="O787" s="54"/>
      <c r="P787" s="43">
        <f t="shared" si="178"/>
        <v>2984.55</v>
      </c>
      <c r="Q787" s="66">
        <f t="shared" si="179"/>
        <v>4934.12</v>
      </c>
      <c r="R787" s="43">
        <f t="shared" si="180"/>
        <v>7721.4500000000007</v>
      </c>
      <c r="S787" s="43">
        <f t="shared" si="181"/>
        <v>45565.88</v>
      </c>
      <c r="T787" s="97" t="s">
        <v>93</v>
      </c>
    </row>
    <row r="788" spans="1:20" x14ac:dyDescent="0.25">
      <c r="A788" s="121">
        <v>3</v>
      </c>
      <c r="B788" s="35"/>
      <c r="C788" s="35" t="s">
        <v>997</v>
      </c>
      <c r="D788" s="75" t="s">
        <v>994</v>
      </c>
      <c r="E788" s="35" t="s">
        <v>185</v>
      </c>
      <c r="F788" s="117" t="s">
        <v>92</v>
      </c>
      <c r="G788" s="122">
        <v>22050</v>
      </c>
      <c r="H788" s="49">
        <v>0</v>
      </c>
      <c r="I788" s="43">
        <v>25</v>
      </c>
      <c r="J788" s="49">
        <v>632.84</v>
      </c>
      <c r="K788" s="43">
        <f t="shared" si="175"/>
        <v>1565.55</v>
      </c>
      <c r="L788" s="43">
        <f t="shared" si="176"/>
        <v>242.55</v>
      </c>
      <c r="M788" s="49">
        <v>670.32</v>
      </c>
      <c r="N788" s="43">
        <f t="shared" si="177"/>
        <v>1563.345</v>
      </c>
      <c r="O788" s="54"/>
      <c r="P788" s="43">
        <f t="shared" si="178"/>
        <v>1303.1600000000001</v>
      </c>
      <c r="Q788" s="66">
        <f t="shared" si="179"/>
        <v>1328.16</v>
      </c>
      <c r="R788" s="43">
        <f t="shared" si="180"/>
        <v>3371.4449999999997</v>
      </c>
      <c r="S788" s="43">
        <f t="shared" si="181"/>
        <v>20721.84</v>
      </c>
      <c r="T788" s="97" t="s">
        <v>93</v>
      </c>
    </row>
    <row r="789" spans="1:20" x14ac:dyDescent="0.25">
      <c r="A789" s="121">
        <v>4</v>
      </c>
      <c r="B789" s="35"/>
      <c r="C789" s="35" t="s">
        <v>998</v>
      </c>
      <c r="D789" s="75" t="s">
        <v>994</v>
      </c>
      <c r="E789" s="35" t="s">
        <v>185</v>
      </c>
      <c r="F789" s="117" t="s">
        <v>92</v>
      </c>
      <c r="G789" s="122">
        <v>22050</v>
      </c>
      <c r="H789" s="49">
        <v>0</v>
      </c>
      <c r="I789" s="43">
        <v>25</v>
      </c>
      <c r="J789" s="49">
        <v>632.84</v>
      </c>
      <c r="K789" s="43">
        <f t="shared" si="175"/>
        <v>1565.55</v>
      </c>
      <c r="L789" s="43">
        <f t="shared" si="176"/>
        <v>242.55</v>
      </c>
      <c r="M789" s="49">
        <v>670.32</v>
      </c>
      <c r="N789" s="43">
        <f t="shared" si="177"/>
        <v>1563.345</v>
      </c>
      <c r="O789" s="54"/>
      <c r="P789" s="43">
        <f t="shared" si="178"/>
        <v>1303.1600000000001</v>
      </c>
      <c r="Q789" s="66">
        <f t="shared" si="179"/>
        <v>1328.16</v>
      </c>
      <c r="R789" s="43">
        <f t="shared" si="180"/>
        <v>3371.4449999999997</v>
      </c>
      <c r="S789" s="43">
        <f t="shared" si="181"/>
        <v>20721.84</v>
      </c>
      <c r="T789" s="97" t="s">
        <v>93</v>
      </c>
    </row>
    <row r="790" spans="1:20" x14ac:dyDescent="0.25">
      <c r="A790" s="121">
        <v>5</v>
      </c>
      <c r="B790" s="35"/>
      <c r="C790" s="35" t="s">
        <v>999</v>
      </c>
      <c r="D790" s="75" t="s">
        <v>994</v>
      </c>
      <c r="E790" s="35" t="s">
        <v>333</v>
      </c>
      <c r="F790" s="117" t="s">
        <v>92</v>
      </c>
      <c r="G790" s="122">
        <v>12650</v>
      </c>
      <c r="H790" s="49">
        <v>0</v>
      </c>
      <c r="I790" s="43">
        <v>25</v>
      </c>
      <c r="J790" s="49">
        <v>363.06</v>
      </c>
      <c r="K790" s="43">
        <f t="shared" si="175"/>
        <v>898.14999999999986</v>
      </c>
      <c r="L790" s="43">
        <f t="shared" si="176"/>
        <v>139.15</v>
      </c>
      <c r="M790" s="49">
        <v>384.56</v>
      </c>
      <c r="N790" s="43">
        <f t="shared" si="177"/>
        <v>896.8850000000001</v>
      </c>
      <c r="O790" s="54"/>
      <c r="P790" s="43">
        <f t="shared" si="178"/>
        <v>747.62</v>
      </c>
      <c r="Q790" s="66">
        <f t="shared" si="179"/>
        <v>772.62</v>
      </c>
      <c r="R790" s="43">
        <f t="shared" si="180"/>
        <v>1934.1849999999999</v>
      </c>
      <c r="S790" s="43">
        <f t="shared" si="181"/>
        <v>11877.38</v>
      </c>
      <c r="T790" s="97" t="s">
        <v>93</v>
      </c>
    </row>
    <row r="791" spans="1:20" x14ac:dyDescent="0.25">
      <c r="A791" s="121">
        <v>6</v>
      </c>
      <c r="B791" s="35"/>
      <c r="C791" s="35" t="s">
        <v>1000</v>
      </c>
      <c r="D791" s="75" t="s">
        <v>994</v>
      </c>
      <c r="E791" s="35" t="s">
        <v>248</v>
      </c>
      <c r="F791" s="117" t="s">
        <v>92</v>
      </c>
      <c r="G791" s="122">
        <v>50500</v>
      </c>
      <c r="H791" s="50">
        <v>1924.57</v>
      </c>
      <c r="I791" s="43">
        <v>25</v>
      </c>
      <c r="J791" s="50">
        <v>1449.35</v>
      </c>
      <c r="K791" s="43">
        <f t="shared" si="175"/>
        <v>3585.4999999999995</v>
      </c>
      <c r="L791" s="43">
        <f t="shared" si="176"/>
        <v>555.5</v>
      </c>
      <c r="M791" s="50">
        <v>1535.2</v>
      </c>
      <c r="N791" s="43">
        <f t="shared" si="177"/>
        <v>3580.4500000000003</v>
      </c>
      <c r="O791" s="54"/>
      <c r="P791" s="43">
        <f t="shared" si="178"/>
        <v>2984.55</v>
      </c>
      <c r="Q791" s="66">
        <f t="shared" si="179"/>
        <v>4934.12</v>
      </c>
      <c r="R791" s="43">
        <f t="shared" si="180"/>
        <v>7721.4500000000007</v>
      </c>
      <c r="S791" s="43">
        <f t="shared" si="181"/>
        <v>45565.88</v>
      </c>
      <c r="T791" s="97" t="s">
        <v>93</v>
      </c>
    </row>
    <row r="792" spans="1:20" x14ac:dyDescent="0.25">
      <c r="A792" s="121">
        <v>7</v>
      </c>
      <c r="B792" s="35"/>
      <c r="C792" s="35" t="s">
        <v>1001</v>
      </c>
      <c r="D792" s="75" t="s">
        <v>994</v>
      </c>
      <c r="E792" s="35" t="s">
        <v>248</v>
      </c>
      <c r="F792" s="117" t="s">
        <v>92</v>
      </c>
      <c r="G792" s="122">
        <v>50500</v>
      </c>
      <c r="H792" s="50">
        <v>1924.57</v>
      </c>
      <c r="I792" s="43">
        <v>25</v>
      </c>
      <c r="J792" s="50">
        <v>1449.35</v>
      </c>
      <c r="K792" s="43">
        <f t="shared" si="175"/>
        <v>3585.4999999999995</v>
      </c>
      <c r="L792" s="43">
        <f t="shared" si="176"/>
        <v>555.5</v>
      </c>
      <c r="M792" s="50">
        <v>1535.2</v>
      </c>
      <c r="N792" s="43">
        <f t="shared" si="177"/>
        <v>3580.4500000000003</v>
      </c>
      <c r="O792" s="54"/>
      <c r="P792" s="43">
        <f t="shared" si="178"/>
        <v>2984.55</v>
      </c>
      <c r="Q792" s="66">
        <f t="shared" si="179"/>
        <v>4934.12</v>
      </c>
      <c r="R792" s="43">
        <f t="shared" si="180"/>
        <v>7721.4500000000007</v>
      </c>
      <c r="S792" s="43">
        <f t="shared" si="181"/>
        <v>45565.88</v>
      </c>
      <c r="T792" s="97" t="s">
        <v>93</v>
      </c>
    </row>
    <row r="793" spans="1:20" x14ac:dyDescent="0.25">
      <c r="A793" s="121">
        <v>8</v>
      </c>
      <c r="B793" s="35"/>
      <c r="C793" s="35" t="s">
        <v>1002</v>
      </c>
      <c r="D793" s="75" t="s">
        <v>994</v>
      </c>
      <c r="E793" s="35" t="s">
        <v>130</v>
      </c>
      <c r="F793" s="117" t="s">
        <v>92</v>
      </c>
      <c r="G793" s="122">
        <v>15000</v>
      </c>
      <c r="H793" s="49">
        <v>0</v>
      </c>
      <c r="I793" s="43">
        <v>25</v>
      </c>
      <c r="J793" s="49">
        <v>430.5</v>
      </c>
      <c r="K793" s="43">
        <f t="shared" si="175"/>
        <v>1065</v>
      </c>
      <c r="L793" s="43">
        <f t="shared" si="176"/>
        <v>165.00000000000003</v>
      </c>
      <c r="M793" s="49">
        <v>456</v>
      </c>
      <c r="N793" s="43">
        <f t="shared" si="177"/>
        <v>1063.5</v>
      </c>
      <c r="O793" s="54"/>
      <c r="P793" s="43">
        <f t="shared" si="178"/>
        <v>886.5</v>
      </c>
      <c r="Q793" s="66">
        <f t="shared" si="179"/>
        <v>911.5</v>
      </c>
      <c r="R793" s="43">
        <f t="shared" si="180"/>
        <v>2293.5</v>
      </c>
      <c r="S793" s="43">
        <f t="shared" si="181"/>
        <v>14088.5</v>
      </c>
      <c r="T793" s="97" t="s">
        <v>93</v>
      </c>
    </row>
    <row r="794" spans="1:20" x14ac:dyDescent="0.25">
      <c r="A794" s="121">
        <v>9</v>
      </c>
      <c r="B794" s="35"/>
      <c r="C794" s="35" t="s">
        <v>1003</v>
      </c>
      <c r="D794" s="75" t="s">
        <v>994</v>
      </c>
      <c r="E794" s="35" t="s">
        <v>248</v>
      </c>
      <c r="F794" s="117" t="s">
        <v>92</v>
      </c>
      <c r="G794" s="122">
        <v>50500</v>
      </c>
      <c r="H794" s="50">
        <v>1746.05</v>
      </c>
      <c r="I794" s="43">
        <v>25</v>
      </c>
      <c r="J794" s="50">
        <v>1449.35</v>
      </c>
      <c r="K794" s="43">
        <f t="shared" si="175"/>
        <v>3585.4999999999995</v>
      </c>
      <c r="L794" s="43">
        <f t="shared" si="176"/>
        <v>555.5</v>
      </c>
      <c r="M794" s="50">
        <v>1535.2</v>
      </c>
      <c r="N794" s="43">
        <f t="shared" si="177"/>
        <v>3580.4500000000003</v>
      </c>
      <c r="O794" s="54"/>
      <c r="P794" s="43">
        <f t="shared" si="178"/>
        <v>2984.55</v>
      </c>
      <c r="Q794" s="66">
        <f t="shared" si="179"/>
        <v>4755.5999999999995</v>
      </c>
      <c r="R794" s="43">
        <f t="shared" si="180"/>
        <v>7721.4500000000007</v>
      </c>
      <c r="S794" s="43">
        <f t="shared" si="181"/>
        <v>45744.4</v>
      </c>
      <c r="T794" s="97" t="s">
        <v>93</v>
      </c>
    </row>
    <row r="795" spans="1:20" x14ac:dyDescent="0.25">
      <c r="A795" s="121">
        <v>10</v>
      </c>
      <c r="B795" s="35"/>
      <c r="C795" s="35" t="s">
        <v>1004</v>
      </c>
      <c r="D795" s="75" t="s">
        <v>994</v>
      </c>
      <c r="E795" s="35" t="s">
        <v>1266</v>
      </c>
      <c r="F795" s="117" t="s">
        <v>92</v>
      </c>
      <c r="G795" s="122">
        <v>52500</v>
      </c>
      <c r="H795" s="50">
        <v>2206.84</v>
      </c>
      <c r="I795" s="43">
        <v>25</v>
      </c>
      <c r="J795" s="50">
        <v>1506.75</v>
      </c>
      <c r="K795" s="43">
        <f t="shared" si="175"/>
        <v>3727.4999999999995</v>
      </c>
      <c r="L795" s="43">
        <f t="shared" si="176"/>
        <v>577.50000000000011</v>
      </c>
      <c r="M795" s="50">
        <v>1596</v>
      </c>
      <c r="N795" s="43">
        <f t="shared" si="177"/>
        <v>3722.2500000000005</v>
      </c>
      <c r="O795" s="54"/>
      <c r="P795" s="43">
        <f t="shared" si="178"/>
        <v>3102.75</v>
      </c>
      <c r="Q795" s="66">
        <f t="shared" si="179"/>
        <v>5334.59</v>
      </c>
      <c r="R795" s="43">
        <f t="shared" si="180"/>
        <v>8027.25</v>
      </c>
      <c r="S795" s="43">
        <f t="shared" si="181"/>
        <v>47165.41</v>
      </c>
      <c r="T795" s="97" t="s">
        <v>93</v>
      </c>
    </row>
    <row r="796" spans="1:20" x14ac:dyDescent="0.25">
      <c r="A796" s="121">
        <v>11</v>
      </c>
      <c r="B796" s="35"/>
      <c r="C796" s="35" t="s">
        <v>1005</v>
      </c>
      <c r="D796" s="75" t="s">
        <v>994</v>
      </c>
      <c r="E796" s="35" t="s">
        <v>248</v>
      </c>
      <c r="F796" s="117" t="s">
        <v>92</v>
      </c>
      <c r="G796" s="122">
        <v>50500</v>
      </c>
      <c r="H796" s="50">
        <v>1924.57</v>
      </c>
      <c r="I796" s="43">
        <v>25</v>
      </c>
      <c r="J796" s="50">
        <v>1449.35</v>
      </c>
      <c r="K796" s="43">
        <f t="shared" si="175"/>
        <v>3585.4999999999995</v>
      </c>
      <c r="L796" s="43">
        <f t="shared" si="176"/>
        <v>555.5</v>
      </c>
      <c r="M796" s="50">
        <v>1535.2</v>
      </c>
      <c r="N796" s="43">
        <f t="shared" si="177"/>
        <v>3580.4500000000003</v>
      </c>
      <c r="O796" s="54"/>
      <c r="P796" s="43">
        <f t="shared" si="178"/>
        <v>2984.55</v>
      </c>
      <c r="Q796" s="66">
        <f t="shared" si="179"/>
        <v>4934.12</v>
      </c>
      <c r="R796" s="43">
        <f t="shared" si="180"/>
        <v>7721.4500000000007</v>
      </c>
      <c r="S796" s="43">
        <f t="shared" si="181"/>
        <v>45565.88</v>
      </c>
      <c r="T796" s="97" t="s">
        <v>93</v>
      </c>
    </row>
    <row r="797" spans="1:20" x14ac:dyDescent="0.25">
      <c r="A797" s="121">
        <v>12</v>
      </c>
      <c r="B797" s="35"/>
      <c r="C797" s="35" t="s">
        <v>1006</v>
      </c>
      <c r="D797" s="75" t="s">
        <v>994</v>
      </c>
      <c r="E797" s="35" t="s">
        <v>291</v>
      </c>
      <c r="F797" s="117" t="s">
        <v>92</v>
      </c>
      <c r="G797" s="122">
        <v>30975</v>
      </c>
      <c r="H797" s="49">
        <v>0</v>
      </c>
      <c r="I797" s="43">
        <v>25</v>
      </c>
      <c r="J797" s="49">
        <v>888.98</v>
      </c>
      <c r="K797" s="43">
        <f t="shared" si="175"/>
        <v>2199.2249999999999</v>
      </c>
      <c r="L797" s="43">
        <f t="shared" si="176"/>
        <v>340.72500000000002</v>
      </c>
      <c r="M797" s="49">
        <v>941.64</v>
      </c>
      <c r="N797" s="43">
        <f t="shared" si="177"/>
        <v>2196.1275000000001</v>
      </c>
      <c r="O797" s="54"/>
      <c r="P797" s="43">
        <f t="shared" si="178"/>
        <v>1830.62</v>
      </c>
      <c r="Q797" s="66">
        <f t="shared" si="179"/>
        <v>1855.62</v>
      </c>
      <c r="R797" s="43">
        <f t="shared" si="180"/>
        <v>4736.0774999999994</v>
      </c>
      <c r="S797" s="43">
        <f t="shared" si="181"/>
        <v>29119.38</v>
      </c>
      <c r="T797" s="97" t="s">
        <v>93</v>
      </c>
    </row>
    <row r="798" spans="1:20" ht="15.75" thickBot="1" x14ac:dyDescent="0.3">
      <c r="A798" s="124">
        <v>13</v>
      </c>
      <c r="B798" s="79"/>
      <c r="C798" s="79" t="s">
        <v>1007</v>
      </c>
      <c r="D798" s="78" t="s">
        <v>994</v>
      </c>
      <c r="E798" s="79" t="s">
        <v>248</v>
      </c>
      <c r="F798" s="120" t="s">
        <v>92</v>
      </c>
      <c r="G798" s="81">
        <v>50500</v>
      </c>
      <c r="H798" s="51">
        <v>1746.05</v>
      </c>
      <c r="I798" s="44">
        <v>25</v>
      </c>
      <c r="J798" s="51">
        <v>1449.35</v>
      </c>
      <c r="K798" s="44">
        <f t="shared" si="175"/>
        <v>3585.4999999999995</v>
      </c>
      <c r="L798" s="44">
        <f t="shared" si="176"/>
        <v>555.5</v>
      </c>
      <c r="M798" s="51">
        <v>1535.2</v>
      </c>
      <c r="N798" s="44">
        <f t="shared" si="177"/>
        <v>3580.4500000000003</v>
      </c>
      <c r="O798" s="55"/>
      <c r="P798" s="44">
        <f t="shared" si="178"/>
        <v>2984.55</v>
      </c>
      <c r="Q798" s="70">
        <f t="shared" si="179"/>
        <v>4755.5999999999995</v>
      </c>
      <c r="R798" s="44">
        <f t="shared" si="180"/>
        <v>7721.4500000000007</v>
      </c>
      <c r="S798" s="44">
        <f t="shared" si="181"/>
        <v>45744.4</v>
      </c>
      <c r="T798" s="98" t="s">
        <v>93</v>
      </c>
    </row>
    <row r="799" spans="1:20" x14ac:dyDescent="0.25">
      <c r="A799" s="11"/>
      <c r="B799" s="2"/>
      <c r="C799" s="2"/>
      <c r="D799" s="2"/>
      <c r="E799" s="12"/>
      <c r="F799" s="13"/>
      <c r="G799" s="41">
        <f>SUM(G786:G798)</f>
        <v>515725</v>
      </c>
      <c r="H799" s="41">
        <f t="shared" ref="H799:S799" si="182">SUM(H786:H798)</f>
        <v>16175.419999999998</v>
      </c>
      <c r="I799" s="41">
        <f t="shared" si="182"/>
        <v>325</v>
      </c>
      <c r="J799" s="41">
        <f t="shared" si="182"/>
        <v>14801.320000000002</v>
      </c>
      <c r="K799" s="41">
        <f t="shared" si="182"/>
        <v>36616.474999999999</v>
      </c>
      <c r="L799" s="41">
        <f t="shared" si="182"/>
        <v>5672.9750000000004</v>
      </c>
      <c r="M799" s="41">
        <f t="shared" si="182"/>
        <v>15678.04</v>
      </c>
      <c r="N799" s="41">
        <f t="shared" si="182"/>
        <v>36564.902499999997</v>
      </c>
      <c r="O799" s="41">
        <f t="shared" si="182"/>
        <v>0</v>
      </c>
      <c r="P799" s="41">
        <f t="shared" si="182"/>
        <v>30479.359999999997</v>
      </c>
      <c r="Q799" s="41">
        <f t="shared" si="182"/>
        <v>46979.780000000006</v>
      </c>
      <c r="R799" s="41">
        <f t="shared" si="182"/>
        <v>78854.352499999994</v>
      </c>
      <c r="S799" s="41">
        <f t="shared" si="182"/>
        <v>468745.22000000009</v>
      </c>
      <c r="T799" s="94"/>
    </row>
    <row r="800" spans="1:20" ht="19.5" x14ac:dyDescent="0.35">
      <c r="A800" s="221"/>
      <c r="B800" s="221"/>
      <c r="C800" s="221"/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</row>
    <row r="801" spans="1:20" ht="19.5" x14ac:dyDescent="0.35">
      <c r="A801" s="221"/>
      <c r="B801" s="221"/>
      <c r="C801" s="221"/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</row>
    <row r="802" spans="1:20" ht="30.75" customHeight="1" thickBot="1" x14ac:dyDescent="0.5">
      <c r="A802" s="222" t="s">
        <v>38</v>
      </c>
      <c r="B802" s="222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</row>
    <row r="803" spans="1:20" x14ac:dyDescent="0.25">
      <c r="A803" s="121">
        <v>1</v>
      </c>
      <c r="B803" s="161"/>
      <c r="C803" s="161" t="s">
        <v>966</v>
      </c>
      <c r="D803" s="162" t="s">
        <v>601</v>
      </c>
      <c r="E803" s="161" t="s">
        <v>291</v>
      </c>
      <c r="F803" s="163" t="s">
        <v>92</v>
      </c>
      <c r="G803" s="164">
        <v>30975</v>
      </c>
      <c r="H803" s="107">
        <v>0</v>
      </c>
      <c r="I803" s="52">
        <v>25</v>
      </c>
      <c r="J803" s="107">
        <v>888.98</v>
      </c>
      <c r="K803" s="52">
        <f t="shared" ref="K803:K816" si="183">+G803*7.1%</f>
        <v>2199.2249999999999</v>
      </c>
      <c r="L803" s="52">
        <f t="shared" ref="L803:L816" si="184">+G803*1.1%</f>
        <v>340.72500000000002</v>
      </c>
      <c r="M803" s="107">
        <v>941.64</v>
      </c>
      <c r="N803" s="52">
        <f t="shared" ref="N803:N816" si="185">+G803*7.09%</f>
        <v>2196.1275000000001</v>
      </c>
      <c r="O803" s="108"/>
      <c r="P803" s="52">
        <f t="shared" ref="P803:P816" si="186">+J803+M803</f>
        <v>1830.62</v>
      </c>
      <c r="Q803" s="66">
        <f t="shared" ref="Q803:Q816" si="187">+H803+I803+J803+M803+O803</f>
        <v>1855.62</v>
      </c>
      <c r="R803" s="52">
        <f t="shared" ref="R803:R816" si="188">+K803+L803+N803</f>
        <v>4736.0774999999994</v>
      </c>
      <c r="S803" s="52">
        <f t="shared" ref="S803:S816" si="189">+G803-Q803</f>
        <v>29119.38</v>
      </c>
      <c r="T803" s="109" t="s">
        <v>93</v>
      </c>
    </row>
    <row r="804" spans="1:20" x14ac:dyDescent="0.25">
      <c r="A804" s="121">
        <v>2</v>
      </c>
      <c r="B804" s="35"/>
      <c r="C804" s="35" t="s">
        <v>967</v>
      </c>
      <c r="D804" s="75" t="s">
        <v>601</v>
      </c>
      <c r="E804" s="35" t="s">
        <v>185</v>
      </c>
      <c r="F804" s="117" t="s">
        <v>92</v>
      </c>
      <c r="G804" s="122">
        <v>22050</v>
      </c>
      <c r="H804" s="49">
        <v>0</v>
      </c>
      <c r="I804" s="43">
        <v>25</v>
      </c>
      <c r="J804" s="49">
        <v>632.84</v>
      </c>
      <c r="K804" s="43">
        <f t="shared" si="183"/>
        <v>1565.55</v>
      </c>
      <c r="L804" s="43">
        <f t="shared" si="184"/>
        <v>242.55</v>
      </c>
      <c r="M804" s="49">
        <v>670.32</v>
      </c>
      <c r="N804" s="43">
        <f t="shared" si="185"/>
        <v>1563.345</v>
      </c>
      <c r="O804" s="54"/>
      <c r="P804" s="43">
        <f t="shared" si="186"/>
        <v>1303.1600000000001</v>
      </c>
      <c r="Q804" s="66">
        <f t="shared" si="187"/>
        <v>1328.16</v>
      </c>
      <c r="R804" s="43">
        <f t="shared" si="188"/>
        <v>3371.4449999999997</v>
      </c>
      <c r="S804" s="43">
        <f t="shared" si="189"/>
        <v>20721.84</v>
      </c>
      <c r="T804" s="110" t="s">
        <v>93</v>
      </c>
    </row>
    <row r="805" spans="1:20" x14ac:dyDescent="0.25">
      <c r="A805" s="121">
        <v>3</v>
      </c>
      <c r="B805" s="35"/>
      <c r="C805" s="35" t="s">
        <v>968</v>
      </c>
      <c r="D805" s="75" t="s">
        <v>601</v>
      </c>
      <c r="E805" s="35" t="s">
        <v>185</v>
      </c>
      <c r="F805" s="117" t="s">
        <v>92</v>
      </c>
      <c r="G805" s="122">
        <v>22050</v>
      </c>
      <c r="H805" s="49">
        <v>0</v>
      </c>
      <c r="I805" s="43">
        <v>25</v>
      </c>
      <c r="J805" s="49">
        <v>632.84</v>
      </c>
      <c r="K805" s="43">
        <f t="shared" si="183"/>
        <v>1565.55</v>
      </c>
      <c r="L805" s="43">
        <f t="shared" si="184"/>
        <v>242.55</v>
      </c>
      <c r="M805" s="49">
        <v>670.32</v>
      </c>
      <c r="N805" s="43">
        <f t="shared" si="185"/>
        <v>1563.345</v>
      </c>
      <c r="O805" s="54"/>
      <c r="P805" s="43">
        <f t="shared" si="186"/>
        <v>1303.1600000000001</v>
      </c>
      <c r="Q805" s="66">
        <f t="shared" si="187"/>
        <v>1328.16</v>
      </c>
      <c r="R805" s="43">
        <f t="shared" si="188"/>
        <v>3371.4449999999997</v>
      </c>
      <c r="S805" s="43">
        <f t="shared" si="189"/>
        <v>20721.84</v>
      </c>
      <c r="T805" s="110" t="s">
        <v>93</v>
      </c>
    </row>
    <row r="806" spans="1:20" x14ac:dyDescent="0.25">
      <c r="A806" s="121">
        <v>4</v>
      </c>
      <c r="B806" s="35"/>
      <c r="C806" s="35" t="s">
        <v>969</v>
      </c>
      <c r="D806" s="75" t="s">
        <v>601</v>
      </c>
      <c r="E806" s="35" t="s">
        <v>84</v>
      </c>
      <c r="F806" s="117" t="s">
        <v>92</v>
      </c>
      <c r="G806" s="122">
        <v>22050</v>
      </c>
      <c r="H806" s="49">
        <v>0</v>
      </c>
      <c r="I806" s="43">
        <v>25</v>
      </c>
      <c r="J806" s="49">
        <v>632.84</v>
      </c>
      <c r="K806" s="43">
        <f t="shared" si="183"/>
        <v>1565.55</v>
      </c>
      <c r="L806" s="43">
        <f t="shared" si="184"/>
        <v>242.55</v>
      </c>
      <c r="M806" s="49">
        <v>670.32</v>
      </c>
      <c r="N806" s="43">
        <f t="shared" si="185"/>
        <v>1563.345</v>
      </c>
      <c r="O806" s="54"/>
      <c r="P806" s="43">
        <f t="shared" si="186"/>
        <v>1303.1600000000001</v>
      </c>
      <c r="Q806" s="66">
        <f t="shared" si="187"/>
        <v>1328.16</v>
      </c>
      <c r="R806" s="43">
        <f t="shared" si="188"/>
        <v>3371.4449999999997</v>
      </c>
      <c r="S806" s="43">
        <f t="shared" si="189"/>
        <v>20721.84</v>
      </c>
      <c r="T806" s="110" t="s">
        <v>93</v>
      </c>
    </row>
    <row r="807" spans="1:20" x14ac:dyDescent="0.25">
      <c r="A807" s="121">
        <v>5</v>
      </c>
      <c r="B807" s="35"/>
      <c r="C807" s="35" t="s">
        <v>970</v>
      </c>
      <c r="D807" s="75" t="s">
        <v>601</v>
      </c>
      <c r="E807" s="35" t="s">
        <v>333</v>
      </c>
      <c r="F807" s="117" t="s">
        <v>92</v>
      </c>
      <c r="G807" s="122">
        <v>11000</v>
      </c>
      <c r="H807" s="49">
        <v>0</v>
      </c>
      <c r="I807" s="43">
        <v>25</v>
      </c>
      <c r="J807" s="49">
        <v>315.7</v>
      </c>
      <c r="K807" s="43">
        <f t="shared" si="183"/>
        <v>780.99999999999989</v>
      </c>
      <c r="L807" s="43">
        <f t="shared" si="184"/>
        <v>121.00000000000001</v>
      </c>
      <c r="M807" s="49">
        <v>334.4</v>
      </c>
      <c r="N807" s="43">
        <f t="shared" si="185"/>
        <v>779.90000000000009</v>
      </c>
      <c r="O807" s="54"/>
      <c r="P807" s="43">
        <f t="shared" si="186"/>
        <v>650.09999999999991</v>
      </c>
      <c r="Q807" s="66">
        <f t="shared" si="187"/>
        <v>675.09999999999991</v>
      </c>
      <c r="R807" s="43">
        <f t="shared" si="188"/>
        <v>1681.9</v>
      </c>
      <c r="S807" s="43">
        <f t="shared" si="189"/>
        <v>10324.9</v>
      </c>
      <c r="T807" s="110" t="s">
        <v>93</v>
      </c>
    </row>
    <row r="808" spans="1:20" x14ac:dyDescent="0.25">
      <c r="A808" s="121">
        <v>6</v>
      </c>
      <c r="B808" s="35"/>
      <c r="C808" s="35" t="s">
        <v>971</v>
      </c>
      <c r="D808" s="75" t="s">
        <v>601</v>
      </c>
      <c r="E808" s="35" t="s">
        <v>248</v>
      </c>
      <c r="F808" s="117" t="s">
        <v>92</v>
      </c>
      <c r="G808" s="122">
        <v>50500</v>
      </c>
      <c r="H808" s="50">
        <v>1924.57</v>
      </c>
      <c r="I808" s="43">
        <v>25</v>
      </c>
      <c r="J808" s="50">
        <v>1449.35</v>
      </c>
      <c r="K808" s="43">
        <f t="shared" si="183"/>
        <v>3585.4999999999995</v>
      </c>
      <c r="L808" s="43">
        <f t="shared" si="184"/>
        <v>555.5</v>
      </c>
      <c r="M808" s="50">
        <v>1535.2</v>
      </c>
      <c r="N808" s="43">
        <f t="shared" si="185"/>
        <v>3580.4500000000003</v>
      </c>
      <c r="O808" s="54"/>
      <c r="P808" s="43">
        <f t="shared" si="186"/>
        <v>2984.55</v>
      </c>
      <c r="Q808" s="66">
        <f t="shared" si="187"/>
        <v>4934.12</v>
      </c>
      <c r="R808" s="43">
        <f t="shared" si="188"/>
        <v>7721.4500000000007</v>
      </c>
      <c r="S808" s="43">
        <f t="shared" si="189"/>
        <v>45565.88</v>
      </c>
      <c r="T808" s="110" t="s">
        <v>93</v>
      </c>
    </row>
    <row r="809" spans="1:20" x14ac:dyDescent="0.25">
      <c r="A809" s="121">
        <v>7</v>
      </c>
      <c r="B809" s="35"/>
      <c r="C809" s="35" t="s">
        <v>972</v>
      </c>
      <c r="D809" s="75" t="s">
        <v>601</v>
      </c>
      <c r="E809" s="35" t="s">
        <v>248</v>
      </c>
      <c r="F809" s="117" t="s">
        <v>92</v>
      </c>
      <c r="G809" s="122">
        <v>50500</v>
      </c>
      <c r="H809" s="50">
        <v>1924.57</v>
      </c>
      <c r="I809" s="43">
        <v>25</v>
      </c>
      <c r="J809" s="50">
        <v>1449.35</v>
      </c>
      <c r="K809" s="43">
        <f t="shared" si="183"/>
        <v>3585.4999999999995</v>
      </c>
      <c r="L809" s="43">
        <f t="shared" si="184"/>
        <v>555.5</v>
      </c>
      <c r="M809" s="50">
        <v>1535.2</v>
      </c>
      <c r="N809" s="43">
        <f t="shared" si="185"/>
        <v>3580.4500000000003</v>
      </c>
      <c r="O809" s="54"/>
      <c r="P809" s="43">
        <f t="shared" si="186"/>
        <v>2984.55</v>
      </c>
      <c r="Q809" s="66">
        <f t="shared" si="187"/>
        <v>4934.12</v>
      </c>
      <c r="R809" s="43">
        <f t="shared" si="188"/>
        <v>7721.4500000000007</v>
      </c>
      <c r="S809" s="43">
        <f t="shared" si="189"/>
        <v>45565.88</v>
      </c>
      <c r="T809" s="110" t="s">
        <v>93</v>
      </c>
    </row>
    <row r="810" spans="1:20" x14ac:dyDescent="0.25">
      <c r="A810" s="121">
        <v>8</v>
      </c>
      <c r="B810" s="35"/>
      <c r="C810" s="35" t="s">
        <v>973</v>
      </c>
      <c r="D810" s="75" t="s">
        <v>601</v>
      </c>
      <c r="E810" s="35" t="s">
        <v>248</v>
      </c>
      <c r="F810" s="117" t="s">
        <v>92</v>
      </c>
      <c r="G810" s="122">
        <v>50500</v>
      </c>
      <c r="H810" s="50">
        <v>1924.57</v>
      </c>
      <c r="I810" s="43">
        <v>25</v>
      </c>
      <c r="J810" s="50">
        <v>1449.35</v>
      </c>
      <c r="K810" s="43">
        <f t="shared" si="183"/>
        <v>3585.4999999999995</v>
      </c>
      <c r="L810" s="43">
        <f t="shared" si="184"/>
        <v>555.5</v>
      </c>
      <c r="M810" s="50">
        <v>1535.2</v>
      </c>
      <c r="N810" s="43">
        <f t="shared" si="185"/>
        <v>3580.4500000000003</v>
      </c>
      <c r="O810" s="54"/>
      <c r="P810" s="43">
        <f t="shared" si="186"/>
        <v>2984.55</v>
      </c>
      <c r="Q810" s="66">
        <f t="shared" si="187"/>
        <v>4934.12</v>
      </c>
      <c r="R810" s="43">
        <f t="shared" si="188"/>
        <v>7721.4500000000007</v>
      </c>
      <c r="S810" s="43">
        <f t="shared" si="189"/>
        <v>45565.88</v>
      </c>
      <c r="T810" s="110" t="s">
        <v>93</v>
      </c>
    </row>
    <row r="811" spans="1:20" x14ac:dyDescent="0.25">
      <c r="A811" s="121">
        <v>9</v>
      </c>
      <c r="B811" s="35"/>
      <c r="C811" s="35" t="s">
        <v>974</v>
      </c>
      <c r="D811" s="75" t="s">
        <v>601</v>
      </c>
      <c r="E811" s="35" t="s">
        <v>130</v>
      </c>
      <c r="F811" s="117" t="s">
        <v>92</v>
      </c>
      <c r="G811" s="122">
        <v>15000</v>
      </c>
      <c r="H811" s="49">
        <v>0</v>
      </c>
      <c r="I811" s="43">
        <v>25</v>
      </c>
      <c r="J811" s="49">
        <v>430.5</v>
      </c>
      <c r="K811" s="43">
        <f t="shared" si="183"/>
        <v>1065</v>
      </c>
      <c r="L811" s="43">
        <f t="shared" si="184"/>
        <v>165.00000000000003</v>
      </c>
      <c r="M811" s="49">
        <v>456</v>
      </c>
      <c r="N811" s="43">
        <f t="shared" si="185"/>
        <v>1063.5</v>
      </c>
      <c r="O811" s="54"/>
      <c r="P811" s="43">
        <f t="shared" si="186"/>
        <v>886.5</v>
      </c>
      <c r="Q811" s="66">
        <f t="shared" si="187"/>
        <v>911.5</v>
      </c>
      <c r="R811" s="43">
        <f t="shared" si="188"/>
        <v>2293.5</v>
      </c>
      <c r="S811" s="43">
        <f t="shared" si="189"/>
        <v>14088.5</v>
      </c>
      <c r="T811" s="110" t="s">
        <v>93</v>
      </c>
    </row>
    <row r="812" spans="1:20" x14ac:dyDescent="0.25">
      <c r="A812" s="121">
        <v>10</v>
      </c>
      <c r="B812" s="35"/>
      <c r="C812" s="35" t="s">
        <v>975</v>
      </c>
      <c r="D812" s="75" t="s">
        <v>601</v>
      </c>
      <c r="E812" s="35" t="s">
        <v>333</v>
      </c>
      <c r="F812" s="117" t="s">
        <v>92</v>
      </c>
      <c r="G812" s="122">
        <v>11500</v>
      </c>
      <c r="H812" s="49">
        <v>0</v>
      </c>
      <c r="I812" s="43">
        <v>25</v>
      </c>
      <c r="J812" s="49">
        <v>330.05</v>
      </c>
      <c r="K812" s="43">
        <f t="shared" si="183"/>
        <v>816.49999999999989</v>
      </c>
      <c r="L812" s="43">
        <f t="shared" si="184"/>
        <v>126.50000000000001</v>
      </c>
      <c r="M812" s="49">
        <v>349.6</v>
      </c>
      <c r="N812" s="43">
        <f t="shared" si="185"/>
        <v>815.35</v>
      </c>
      <c r="O812" s="54"/>
      <c r="P812" s="43">
        <f t="shared" si="186"/>
        <v>679.65000000000009</v>
      </c>
      <c r="Q812" s="66">
        <f t="shared" si="187"/>
        <v>704.65000000000009</v>
      </c>
      <c r="R812" s="43">
        <f t="shared" si="188"/>
        <v>1758.35</v>
      </c>
      <c r="S812" s="43">
        <f t="shared" si="189"/>
        <v>10795.35</v>
      </c>
      <c r="T812" s="110" t="s">
        <v>93</v>
      </c>
    </row>
    <row r="813" spans="1:20" x14ac:dyDescent="0.25">
      <c r="A813" s="121">
        <v>11</v>
      </c>
      <c r="B813" s="35"/>
      <c r="C813" s="35" t="s">
        <v>976</v>
      </c>
      <c r="D813" s="75" t="s">
        <v>601</v>
      </c>
      <c r="E813" s="35" t="s">
        <v>1263</v>
      </c>
      <c r="F813" s="117" t="s">
        <v>92</v>
      </c>
      <c r="G813" s="122">
        <v>57500</v>
      </c>
      <c r="H813" s="50">
        <v>3016.23</v>
      </c>
      <c r="I813" s="43">
        <v>25</v>
      </c>
      <c r="J813" s="50">
        <v>1650.25</v>
      </c>
      <c r="K813" s="43">
        <f t="shared" si="183"/>
        <v>4082.4999999999995</v>
      </c>
      <c r="L813" s="43">
        <f t="shared" si="184"/>
        <v>632.50000000000011</v>
      </c>
      <c r="M813" s="50">
        <v>1748</v>
      </c>
      <c r="N813" s="43">
        <f t="shared" si="185"/>
        <v>4076.7500000000005</v>
      </c>
      <c r="O813" s="54"/>
      <c r="P813" s="43">
        <f t="shared" si="186"/>
        <v>3398.25</v>
      </c>
      <c r="Q813" s="66">
        <f t="shared" si="187"/>
        <v>6439.48</v>
      </c>
      <c r="R813" s="43">
        <f t="shared" si="188"/>
        <v>8791.75</v>
      </c>
      <c r="S813" s="43">
        <f t="shared" si="189"/>
        <v>51060.520000000004</v>
      </c>
      <c r="T813" s="110" t="s">
        <v>93</v>
      </c>
    </row>
    <row r="814" spans="1:20" x14ac:dyDescent="0.25">
      <c r="A814" s="121">
        <v>12</v>
      </c>
      <c r="B814" s="35"/>
      <c r="C814" s="35" t="s">
        <v>977</v>
      </c>
      <c r="D814" s="75" t="s">
        <v>601</v>
      </c>
      <c r="E814" s="35" t="s">
        <v>248</v>
      </c>
      <c r="F814" s="117" t="s">
        <v>92</v>
      </c>
      <c r="G814" s="122">
        <v>50500</v>
      </c>
      <c r="H814" s="50">
        <v>1924.57</v>
      </c>
      <c r="I814" s="43">
        <v>25</v>
      </c>
      <c r="J814" s="50">
        <v>1449.35</v>
      </c>
      <c r="K814" s="43">
        <f t="shared" si="183"/>
        <v>3585.4999999999995</v>
      </c>
      <c r="L814" s="43">
        <f t="shared" si="184"/>
        <v>555.5</v>
      </c>
      <c r="M814" s="50">
        <v>1535.2</v>
      </c>
      <c r="N814" s="43">
        <f t="shared" si="185"/>
        <v>3580.4500000000003</v>
      </c>
      <c r="O814" s="54"/>
      <c r="P814" s="43">
        <f t="shared" si="186"/>
        <v>2984.55</v>
      </c>
      <c r="Q814" s="66">
        <f t="shared" si="187"/>
        <v>4934.12</v>
      </c>
      <c r="R814" s="43">
        <f t="shared" si="188"/>
        <v>7721.4500000000007</v>
      </c>
      <c r="S814" s="43">
        <f t="shared" si="189"/>
        <v>45565.88</v>
      </c>
      <c r="T814" s="110" t="s">
        <v>93</v>
      </c>
    </row>
    <row r="815" spans="1:20" x14ac:dyDescent="0.25">
      <c r="A815" s="121">
        <v>13</v>
      </c>
      <c r="B815" s="35"/>
      <c r="C815" s="35" t="s">
        <v>978</v>
      </c>
      <c r="D815" s="75" t="s">
        <v>601</v>
      </c>
      <c r="E815" s="35" t="s">
        <v>248</v>
      </c>
      <c r="F815" s="117" t="s">
        <v>92</v>
      </c>
      <c r="G815" s="122">
        <v>50500</v>
      </c>
      <c r="H815" s="50">
        <v>1746.05</v>
      </c>
      <c r="I815" s="43">
        <v>25</v>
      </c>
      <c r="J815" s="50">
        <v>1449.35</v>
      </c>
      <c r="K815" s="43">
        <f t="shared" si="183"/>
        <v>3585.4999999999995</v>
      </c>
      <c r="L815" s="43">
        <f t="shared" si="184"/>
        <v>555.5</v>
      </c>
      <c r="M815" s="50">
        <v>1535.2</v>
      </c>
      <c r="N815" s="43">
        <f t="shared" si="185"/>
        <v>3580.4500000000003</v>
      </c>
      <c r="O815" s="54"/>
      <c r="P815" s="43">
        <f t="shared" si="186"/>
        <v>2984.55</v>
      </c>
      <c r="Q815" s="66">
        <f t="shared" si="187"/>
        <v>4755.5999999999995</v>
      </c>
      <c r="R815" s="43">
        <f t="shared" si="188"/>
        <v>7721.4500000000007</v>
      </c>
      <c r="S815" s="43">
        <f t="shared" si="189"/>
        <v>45744.4</v>
      </c>
      <c r="T815" s="110" t="s">
        <v>93</v>
      </c>
    </row>
    <row r="816" spans="1:20" ht="15.75" thickBot="1" x14ac:dyDescent="0.3">
      <c r="A816" s="124">
        <v>14</v>
      </c>
      <c r="B816" s="79"/>
      <c r="C816" s="79" t="s">
        <v>602</v>
      </c>
      <c r="D816" s="79" t="s">
        <v>601</v>
      </c>
      <c r="E816" s="79" t="s">
        <v>643</v>
      </c>
      <c r="F816" s="120" t="s">
        <v>92</v>
      </c>
      <c r="G816" s="81">
        <v>26250</v>
      </c>
      <c r="H816" s="92">
        <v>0</v>
      </c>
      <c r="I816" s="80">
        <v>25</v>
      </c>
      <c r="J816" s="92">
        <v>753.38</v>
      </c>
      <c r="K816" s="80">
        <f t="shared" si="183"/>
        <v>1863.7499999999998</v>
      </c>
      <c r="L816" s="80">
        <f t="shared" si="184"/>
        <v>288.75000000000006</v>
      </c>
      <c r="M816" s="92">
        <v>798</v>
      </c>
      <c r="N816" s="80">
        <f t="shared" si="185"/>
        <v>1861.1250000000002</v>
      </c>
      <c r="O816" s="55"/>
      <c r="P816" s="80">
        <f t="shared" si="186"/>
        <v>1551.38</v>
      </c>
      <c r="Q816" s="70">
        <f t="shared" si="187"/>
        <v>1576.38</v>
      </c>
      <c r="R816" s="80">
        <f t="shared" si="188"/>
        <v>4013.625</v>
      </c>
      <c r="S816" s="80">
        <f t="shared" si="189"/>
        <v>24673.62</v>
      </c>
      <c r="T816" s="147" t="s">
        <v>93</v>
      </c>
    </row>
    <row r="817" spans="1:20" ht="15" customHeight="1" x14ac:dyDescent="0.35">
      <c r="B817" s="37"/>
      <c r="C817" s="37"/>
      <c r="D817" s="37"/>
      <c r="E817" s="37"/>
      <c r="F817" s="37"/>
      <c r="G817" s="47">
        <f t="shared" ref="G817:S817" si="190">SUM(G803:G816)</f>
        <v>470875</v>
      </c>
      <c r="H817" s="47">
        <f t="shared" si="190"/>
        <v>12460.56</v>
      </c>
      <c r="I817" s="47">
        <f t="shared" si="190"/>
        <v>350</v>
      </c>
      <c r="J817" s="47">
        <f t="shared" si="190"/>
        <v>13514.13</v>
      </c>
      <c r="K817" s="47">
        <f t="shared" si="190"/>
        <v>33432.125</v>
      </c>
      <c r="L817" s="47">
        <f t="shared" si="190"/>
        <v>5179.625</v>
      </c>
      <c r="M817" s="47">
        <f t="shared" si="190"/>
        <v>14314.600000000002</v>
      </c>
      <c r="N817" s="47">
        <f t="shared" si="190"/>
        <v>33385.037500000006</v>
      </c>
      <c r="O817" s="47">
        <f t="shared" si="190"/>
        <v>0</v>
      </c>
      <c r="P817" s="47">
        <f t="shared" si="190"/>
        <v>27828.73</v>
      </c>
      <c r="Q817" s="47">
        <f t="shared" si="190"/>
        <v>40639.289999999994</v>
      </c>
      <c r="R817" s="47">
        <f t="shared" si="190"/>
        <v>71996.787500000006</v>
      </c>
      <c r="S817" s="47">
        <f t="shared" si="190"/>
        <v>430235.71</v>
      </c>
      <c r="T817" s="94"/>
    </row>
    <row r="818" spans="1:20" ht="19.5" x14ac:dyDescent="0.35">
      <c r="B818" s="37"/>
      <c r="C818" s="37"/>
      <c r="D818" s="37"/>
      <c r="E818" s="37"/>
      <c r="F818" s="37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</row>
    <row r="819" spans="1:20" ht="19.5" x14ac:dyDescent="0.35">
      <c r="A819" s="225"/>
      <c r="B819" s="225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</row>
    <row r="820" spans="1:20" ht="30.75" customHeight="1" thickBot="1" x14ac:dyDescent="0.5">
      <c r="A820" s="222" t="s">
        <v>39</v>
      </c>
      <c r="B820" s="222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</row>
    <row r="821" spans="1:20" x14ac:dyDescent="0.25">
      <c r="A821" s="121">
        <v>1</v>
      </c>
      <c r="B821" s="116"/>
      <c r="C821" s="116" t="s">
        <v>980</v>
      </c>
      <c r="D821" s="145" t="s">
        <v>979</v>
      </c>
      <c r="E821" s="116" t="s">
        <v>248</v>
      </c>
      <c r="F821" s="143" t="s">
        <v>92</v>
      </c>
      <c r="G821" s="158">
        <v>50500</v>
      </c>
      <c r="H821" s="48">
        <v>1924.57</v>
      </c>
      <c r="I821" s="42">
        <v>25</v>
      </c>
      <c r="J821" s="48">
        <v>1449.35</v>
      </c>
      <c r="K821" s="42">
        <f t="shared" ref="K821:K828" si="191">+G821*7.1%</f>
        <v>3585.4999999999995</v>
      </c>
      <c r="L821" s="42">
        <f t="shared" ref="L821:L828" si="192">+G821*1.1%</f>
        <v>555.5</v>
      </c>
      <c r="M821" s="48">
        <v>1535.2</v>
      </c>
      <c r="N821" s="42">
        <f t="shared" ref="N821:N828" si="193">+G821*7.09%</f>
        <v>3580.4500000000003</v>
      </c>
      <c r="O821" s="53"/>
      <c r="P821" s="42">
        <f t="shared" ref="P821:P828" si="194">+J821+M821</f>
        <v>2984.55</v>
      </c>
      <c r="Q821" s="66">
        <f t="shared" ref="Q821:Q828" si="195">+H821+I821+J821+M821+O821</f>
        <v>4934.12</v>
      </c>
      <c r="R821" s="42">
        <f t="shared" ref="R821:R828" si="196">+K821+L821+N821</f>
        <v>7721.4500000000007</v>
      </c>
      <c r="S821" s="42">
        <f t="shared" ref="S821:S828" si="197">+G821-Q821</f>
        <v>45565.88</v>
      </c>
      <c r="T821" s="96" t="s">
        <v>93</v>
      </c>
    </row>
    <row r="822" spans="1:20" x14ac:dyDescent="0.25">
      <c r="A822" s="121">
        <v>2</v>
      </c>
      <c r="B822" s="35"/>
      <c r="C822" s="35" t="s">
        <v>981</v>
      </c>
      <c r="D822" s="75" t="s">
        <v>979</v>
      </c>
      <c r="E822" s="35" t="s">
        <v>1263</v>
      </c>
      <c r="F822" s="117" t="s">
        <v>92</v>
      </c>
      <c r="G822" s="122">
        <v>57500</v>
      </c>
      <c r="H822" s="50">
        <v>3016.23</v>
      </c>
      <c r="I822" s="43">
        <v>25</v>
      </c>
      <c r="J822" s="50">
        <v>1650.25</v>
      </c>
      <c r="K822" s="43">
        <f t="shared" si="191"/>
        <v>4082.4999999999995</v>
      </c>
      <c r="L822" s="43">
        <f t="shared" si="192"/>
        <v>632.50000000000011</v>
      </c>
      <c r="M822" s="50">
        <v>1748</v>
      </c>
      <c r="N822" s="43">
        <f t="shared" si="193"/>
        <v>4076.7500000000005</v>
      </c>
      <c r="O822" s="54"/>
      <c r="P822" s="43">
        <f t="shared" si="194"/>
        <v>3398.25</v>
      </c>
      <c r="Q822" s="66">
        <f t="shared" si="195"/>
        <v>6439.48</v>
      </c>
      <c r="R822" s="43">
        <f t="shared" si="196"/>
        <v>8791.75</v>
      </c>
      <c r="S822" s="43">
        <f t="shared" si="197"/>
        <v>51060.520000000004</v>
      </c>
      <c r="T822" s="97" t="s">
        <v>93</v>
      </c>
    </row>
    <row r="823" spans="1:20" x14ac:dyDescent="0.25">
      <c r="A823" s="121">
        <v>3</v>
      </c>
      <c r="B823" s="35"/>
      <c r="C823" s="35" t="s">
        <v>982</v>
      </c>
      <c r="D823" s="75" t="s">
        <v>979</v>
      </c>
      <c r="E823" s="35" t="s">
        <v>185</v>
      </c>
      <c r="F823" s="117" t="s">
        <v>92</v>
      </c>
      <c r="G823" s="122">
        <v>20900</v>
      </c>
      <c r="H823" s="49">
        <v>0</v>
      </c>
      <c r="I823" s="43">
        <v>25</v>
      </c>
      <c r="J823" s="49">
        <v>599.83000000000004</v>
      </c>
      <c r="K823" s="43">
        <f t="shared" si="191"/>
        <v>1483.8999999999999</v>
      </c>
      <c r="L823" s="43">
        <f t="shared" si="192"/>
        <v>229.90000000000003</v>
      </c>
      <c r="M823" s="49">
        <v>635.36</v>
      </c>
      <c r="N823" s="43">
        <f t="shared" si="193"/>
        <v>1481.8100000000002</v>
      </c>
      <c r="O823" s="54"/>
      <c r="P823" s="43">
        <f t="shared" si="194"/>
        <v>1235.19</v>
      </c>
      <c r="Q823" s="66">
        <f t="shared" si="195"/>
        <v>1260.19</v>
      </c>
      <c r="R823" s="43">
        <f t="shared" si="196"/>
        <v>3195.61</v>
      </c>
      <c r="S823" s="43">
        <f t="shared" si="197"/>
        <v>19639.810000000001</v>
      </c>
      <c r="T823" s="97" t="s">
        <v>93</v>
      </c>
    </row>
    <row r="824" spans="1:20" x14ac:dyDescent="0.25">
      <c r="A824" s="121">
        <v>4</v>
      </c>
      <c r="B824" s="35"/>
      <c r="C824" s="35" t="s">
        <v>983</v>
      </c>
      <c r="D824" s="75" t="s">
        <v>979</v>
      </c>
      <c r="E824" s="35" t="s">
        <v>129</v>
      </c>
      <c r="F824" s="117" t="s">
        <v>92</v>
      </c>
      <c r="G824" s="122">
        <v>25000</v>
      </c>
      <c r="H824" s="49">
        <v>0</v>
      </c>
      <c r="I824" s="43">
        <v>25</v>
      </c>
      <c r="J824" s="49">
        <v>717.5</v>
      </c>
      <c r="K824" s="43">
        <f t="shared" si="191"/>
        <v>1774.9999999999998</v>
      </c>
      <c r="L824" s="43">
        <f t="shared" si="192"/>
        <v>275</v>
      </c>
      <c r="M824" s="49">
        <v>760</v>
      </c>
      <c r="N824" s="43">
        <f t="shared" si="193"/>
        <v>1772.5000000000002</v>
      </c>
      <c r="O824" s="54"/>
      <c r="P824" s="43">
        <f t="shared" si="194"/>
        <v>1477.5</v>
      </c>
      <c r="Q824" s="66">
        <f t="shared" si="195"/>
        <v>1502.5</v>
      </c>
      <c r="R824" s="43">
        <f t="shared" si="196"/>
        <v>3822.5</v>
      </c>
      <c r="S824" s="43">
        <f t="shared" si="197"/>
        <v>23497.5</v>
      </c>
      <c r="T824" s="97" t="s">
        <v>93</v>
      </c>
    </row>
    <row r="825" spans="1:20" x14ac:dyDescent="0.25">
      <c r="A825" s="121">
        <v>5</v>
      </c>
      <c r="B825" s="35"/>
      <c r="C825" s="35" t="s">
        <v>984</v>
      </c>
      <c r="D825" s="75" t="s">
        <v>979</v>
      </c>
      <c r="E825" s="35" t="s">
        <v>333</v>
      </c>
      <c r="F825" s="117" t="s">
        <v>92</v>
      </c>
      <c r="G825" s="122">
        <v>12650</v>
      </c>
      <c r="H825" s="49">
        <v>0</v>
      </c>
      <c r="I825" s="43">
        <v>25</v>
      </c>
      <c r="J825" s="49">
        <v>363.06</v>
      </c>
      <c r="K825" s="43">
        <f t="shared" si="191"/>
        <v>898.14999999999986</v>
      </c>
      <c r="L825" s="43">
        <f t="shared" si="192"/>
        <v>139.15</v>
      </c>
      <c r="M825" s="49">
        <v>384.56</v>
      </c>
      <c r="N825" s="43">
        <f t="shared" si="193"/>
        <v>896.8850000000001</v>
      </c>
      <c r="O825" s="54"/>
      <c r="P825" s="43">
        <f t="shared" si="194"/>
        <v>747.62</v>
      </c>
      <c r="Q825" s="66">
        <f t="shared" si="195"/>
        <v>772.62</v>
      </c>
      <c r="R825" s="43">
        <f t="shared" si="196"/>
        <v>1934.1849999999999</v>
      </c>
      <c r="S825" s="43">
        <f t="shared" si="197"/>
        <v>11877.38</v>
      </c>
      <c r="T825" s="97" t="s">
        <v>93</v>
      </c>
    </row>
    <row r="826" spans="1:20" x14ac:dyDescent="0.25">
      <c r="A826" s="121">
        <v>6</v>
      </c>
      <c r="B826" s="35"/>
      <c r="C826" s="35" t="s">
        <v>985</v>
      </c>
      <c r="D826" s="75" t="s">
        <v>979</v>
      </c>
      <c r="E826" s="35" t="s">
        <v>291</v>
      </c>
      <c r="F826" s="117" t="s">
        <v>92</v>
      </c>
      <c r="G826" s="122">
        <v>30975</v>
      </c>
      <c r="H826" s="49">
        <v>0</v>
      </c>
      <c r="I826" s="43">
        <v>25</v>
      </c>
      <c r="J826" s="49">
        <v>888.98</v>
      </c>
      <c r="K826" s="43">
        <f t="shared" si="191"/>
        <v>2199.2249999999999</v>
      </c>
      <c r="L826" s="43">
        <f t="shared" si="192"/>
        <v>340.72500000000002</v>
      </c>
      <c r="M826" s="49">
        <v>941.64</v>
      </c>
      <c r="N826" s="43">
        <f t="shared" si="193"/>
        <v>2196.1275000000001</v>
      </c>
      <c r="O826" s="54"/>
      <c r="P826" s="43">
        <f t="shared" si="194"/>
        <v>1830.62</v>
      </c>
      <c r="Q826" s="66">
        <f t="shared" si="195"/>
        <v>1855.62</v>
      </c>
      <c r="R826" s="43">
        <f t="shared" si="196"/>
        <v>4736.0774999999994</v>
      </c>
      <c r="S826" s="43">
        <f t="shared" si="197"/>
        <v>29119.38</v>
      </c>
      <c r="T826" s="97" t="s">
        <v>93</v>
      </c>
    </row>
    <row r="827" spans="1:20" x14ac:dyDescent="0.25">
      <c r="A827" s="121">
        <v>7</v>
      </c>
      <c r="B827" s="35"/>
      <c r="C827" s="35" t="s">
        <v>986</v>
      </c>
      <c r="D827" s="75" t="s">
        <v>979</v>
      </c>
      <c r="E827" s="35" t="s">
        <v>333</v>
      </c>
      <c r="F827" s="117" t="s">
        <v>92</v>
      </c>
      <c r="G827" s="122">
        <v>11500</v>
      </c>
      <c r="H827" s="49">
        <v>0</v>
      </c>
      <c r="I827" s="43">
        <v>25</v>
      </c>
      <c r="J827" s="49">
        <v>330.05</v>
      </c>
      <c r="K827" s="43">
        <f t="shared" si="191"/>
        <v>816.49999999999989</v>
      </c>
      <c r="L827" s="43">
        <f t="shared" si="192"/>
        <v>126.50000000000001</v>
      </c>
      <c r="M827" s="49">
        <v>349.6</v>
      </c>
      <c r="N827" s="43">
        <f t="shared" si="193"/>
        <v>815.35</v>
      </c>
      <c r="O827" s="54"/>
      <c r="P827" s="43">
        <f t="shared" si="194"/>
        <v>679.65000000000009</v>
      </c>
      <c r="Q827" s="66">
        <f t="shared" si="195"/>
        <v>704.65000000000009</v>
      </c>
      <c r="R827" s="43">
        <f t="shared" si="196"/>
        <v>1758.35</v>
      </c>
      <c r="S827" s="43">
        <f t="shared" si="197"/>
        <v>10795.35</v>
      </c>
      <c r="T827" s="97" t="s">
        <v>93</v>
      </c>
    </row>
    <row r="828" spans="1:20" ht="15.75" thickBot="1" x14ac:dyDescent="0.3">
      <c r="A828" s="124">
        <v>8</v>
      </c>
      <c r="B828" s="79"/>
      <c r="C828" s="79" t="s">
        <v>987</v>
      </c>
      <c r="D828" s="78" t="s">
        <v>979</v>
      </c>
      <c r="E828" s="79" t="s">
        <v>248</v>
      </c>
      <c r="F828" s="120" t="s">
        <v>92</v>
      </c>
      <c r="G828" s="81">
        <v>50500</v>
      </c>
      <c r="H828" s="51">
        <v>1746.05</v>
      </c>
      <c r="I828" s="44">
        <v>25</v>
      </c>
      <c r="J828" s="51">
        <v>1449.35</v>
      </c>
      <c r="K828" s="44">
        <f t="shared" si="191"/>
        <v>3585.4999999999995</v>
      </c>
      <c r="L828" s="44">
        <f t="shared" si="192"/>
        <v>555.5</v>
      </c>
      <c r="M828" s="51">
        <v>1535.2</v>
      </c>
      <c r="N828" s="44">
        <f t="shared" si="193"/>
        <v>3580.4500000000003</v>
      </c>
      <c r="O828" s="55"/>
      <c r="P828" s="44">
        <f t="shared" si="194"/>
        <v>2984.55</v>
      </c>
      <c r="Q828" s="70">
        <f t="shared" si="195"/>
        <v>4755.5999999999995</v>
      </c>
      <c r="R828" s="44">
        <f t="shared" si="196"/>
        <v>7721.4500000000007</v>
      </c>
      <c r="S828" s="44">
        <f t="shared" si="197"/>
        <v>45744.4</v>
      </c>
      <c r="T828" s="98" t="s">
        <v>93</v>
      </c>
    </row>
    <row r="829" spans="1:20" x14ac:dyDescent="0.25">
      <c r="A829" s="11"/>
      <c r="B829" s="2"/>
      <c r="C829" s="2"/>
      <c r="D829" s="2"/>
      <c r="E829" s="12"/>
      <c r="F829" s="13"/>
      <c r="G829" s="41">
        <f>SUM(G821:G828)</f>
        <v>259525</v>
      </c>
      <c r="H829" s="41">
        <f t="shared" ref="H829:S829" si="198">SUM(H821:H828)</f>
        <v>6686.85</v>
      </c>
      <c r="I829" s="41">
        <f t="shared" si="198"/>
        <v>200</v>
      </c>
      <c r="J829" s="41">
        <f t="shared" si="198"/>
        <v>7448.3700000000008</v>
      </c>
      <c r="K829" s="41">
        <f t="shared" si="198"/>
        <v>18426.274999999998</v>
      </c>
      <c r="L829" s="41">
        <f t="shared" si="198"/>
        <v>2854.7750000000001</v>
      </c>
      <c r="M829" s="41">
        <f t="shared" si="198"/>
        <v>7889.56</v>
      </c>
      <c r="N829" s="41">
        <f t="shared" si="198"/>
        <v>18400.322500000002</v>
      </c>
      <c r="O829" s="41">
        <f t="shared" si="198"/>
        <v>0</v>
      </c>
      <c r="P829" s="41">
        <f t="shared" si="198"/>
        <v>15337.93</v>
      </c>
      <c r="Q829" s="41">
        <f t="shared" si="198"/>
        <v>22224.78</v>
      </c>
      <c r="R829" s="41">
        <f t="shared" si="198"/>
        <v>39681.372499999998</v>
      </c>
      <c r="S829" s="41">
        <f t="shared" si="198"/>
        <v>237300.22</v>
      </c>
      <c r="T829" s="94"/>
    </row>
    <row r="830" spans="1:20" x14ac:dyDescent="0.25">
      <c r="A830" s="11"/>
      <c r="B830" s="2"/>
      <c r="C830" s="2"/>
      <c r="D830" s="2"/>
      <c r="E830" s="12"/>
      <c r="F830" s="13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94"/>
    </row>
    <row r="831" spans="1:20" ht="30.75" customHeight="1" thickBot="1" x14ac:dyDescent="0.5">
      <c r="A831" s="222" t="s">
        <v>40</v>
      </c>
      <c r="B831" s="222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</row>
    <row r="832" spans="1:20" x14ac:dyDescent="0.25">
      <c r="A832" s="121">
        <v>1</v>
      </c>
      <c r="B832" s="116"/>
      <c r="C832" s="116" t="s">
        <v>857</v>
      </c>
      <c r="D832" s="145" t="s">
        <v>595</v>
      </c>
      <c r="E832" s="116" t="s">
        <v>248</v>
      </c>
      <c r="F832" s="143" t="s">
        <v>92</v>
      </c>
      <c r="G832" s="158">
        <v>50500</v>
      </c>
      <c r="H832" s="48">
        <v>1924.57</v>
      </c>
      <c r="I832" s="42">
        <v>25</v>
      </c>
      <c r="J832" s="48">
        <v>1449.35</v>
      </c>
      <c r="K832" s="42">
        <f>+G832*7.1%</f>
        <v>3585.4999999999995</v>
      </c>
      <c r="L832" s="42">
        <f>+G832*1.1%</f>
        <v>555.5</v>
      </c>
      <c r="M832" s="48">
        <v>1535.2</v>
      </c>
      <c r="N832" s="42">
        <f>+G832*7.09%</f>
        <v>3580.4500000000003</v>
      </c>
      <c r="O832" s="53"/>
      <c r="P832" s="42">
        <f>+J832+M832</f>
        <v>2984.55</v>
      </c>
      <c r="Q832" s="66">
        <f t="shared" ref="Q832:Q836" si="199">+H832+I832+J832+M832+O832</f>
        <v>4934.12</v>
      </c>
      <c r="R832" s="42">
        <f>+K832+L832+N832</f>
        <v>7721.4500000000007</v>
      </c>
      <c r="S832" s="42">
        <f>+G832-Q832</f>
        <v>45565.88</v>
      </c>
      <c r="T832" s="96" t="s">
        <v>93</v>
      </c>
    </row>
    <row r="833" spans="1:20" x14ac:dyDescent="0.25">
      <c r="A833" s="121">
        <v>2</v>
      </c>
      <c r="B833" s="35"/>
      <c r="C833" s="35" t="s">
        <v>858</v>
      </c>
      <c r="D833" s="75" t="s">
        <v>595</v>
      </c>
      <c r="E833" s="35" t="s">
        <v>84</v>
      </c>
      <c r="F833" s="117" t="s">
        <v>92</v>
      </c>
      <c r="G833" s="122">
        <v>20900</v>
      </c>
      <c r="H833" s="49">
        <v>0</v>
      </c>
      <c r="I833" s="43">
        <v>25</v>
      </c>
      <c r="J833" s="49">
        <v>599.83000000000004</v>
      </c>
      <c r="K833" s="43">
        <f>+G833*7.1%</f>
        <v>1483.8999999999999</v>
      </c>
      <c r="L833" s="43">
        <f>+G833*1.1%</f>
        <v>229.90000000000003</v>
      </c>
      <c r="M833" s="49">
        <v>635.36</v>
      </c>
      <c r="N833" s="43">
        <f>+G833*7.09%</f>
        <v>1481.8100000000002</v>
      </c>
      <c r="O833" s="54"/>
      <c r="P833" s="43">
        <f>+J833+M833</f>
        <v>1235.19</v>
      </c>
      <c r="Q833" s="66">
        <f t="shared" si="199"/>
        <v>1260.19</v>
      </c>
      <c r="R833" s="43">
        <f>+K833+L833+N833</f>
        <v>3195.61</v>
      </c>
      <c r="S833" s="43">
        <f>+G833-Q833</f>
        <v>19639.810000000001</v>
      </c>
      <c r="T833" s="97" t="s">
        <v>93</v>
      </c>
    </row>
    <row r="834" spans="1:20" x14ac:dyDescent="0.25">
      <c r="A834" s="121">
        <v>3</v>
      </c>
      <c r="B834" s="35"/>
      <c r="C834" s="35" t="s">
        <v>859</v>
      </c>
      <c r="D834" s="75" t="s">
        <v>595</v>
      </c>
      <c r="E834" s="35" t="s">
        <v>248</v>
      </c>
      <c r="F834" s="117" t="s">
        <v>92</v>
      </c>
      <c r="G834" s="122">
        <v>50500</v>
      </c>
      <c r="H834" s="122">
        <v>1924.57</v>
      </c>
      <c r="I834" s="119">
        <v>25</v>
      </c>
      <c r="J834" s="122">
        <v>1449.35</v>
      </c>
      <c r="K834" s="119">
        <f>+G834*7.1%</f>
        <v>3585.4999999999995</v>
      </c>
      <c r="L834" s="43">
        <f>+G834*1.1%</f>
        <v>555.5</v>
      </c>
      <c r="M834" s="50">
        <v>1535.2</v>
      </c>
      <c r="N834" s="43">
        <f>+G834*7.09%</f>
        <v>3580.4500000000003</v>
      </c>
      <c r="O834" s="54"/>
      <c r="P834" s="43">
        <f>+J834+M834</f>
        <v>2984.55</v>
      </c>
      <c r="Q834" s="66">
        <f t="shared" si="199"/>
        <v>4934.12</v>
      </c>
      <c r="R834" s="43">
        <f>+K834+L834+N834</f>
        <v>7721.4500000000007</v>
      </c>
      <c r="S834" s="43">
        <f>+G834-Q834</f>
        <v>45565.88</v>
      </c>
      <c r="T834" s="97" t="s">
        <v>93</v>
      </c>
    </row>
    <row r="835" spans="1:20" x14ac:dyDescent="0.25">
      <c r="A835" s="121">
        <v>4</v>
      </c>
      <c r="B835" s="35"/>
      <c r="C835" s="35" t="s">
        <v>860</v>
      </c>
      <c r="D835" s="75" t="s">
        <v>595</v>
      </c>
      <c r="E835" s="35" t="s">
        <v>333</v>
      </c>
      <c r="F835" s="117" t="s">
        <v>92</v>
      </c>
      <c r="G835" s="122">
        <v>12650</v>
      </c>
      <c r="H835" s="123">
        <v>0</v>
      </c>
      <c r="I835" s="119">
        <v>25</v>
      </c>
      <c r="J835" s="123">
        <v>363.06</v>
      </c>
      <c r="K835" s="119">
        <f>+G835*7.1%</f>
        <v>898.14999999999986</v>
      </c>
      <c r="L835" s="43">
        <f>+G835*1.1%</f>
        <v>139.15</v>
      </c>
      <c r="M835" s="49">
        <v>384.56</v>
      </c>
      <c r="N835" s="43">
        <f>+G835*7.09%</f>
        <v>896.8850000000001</v>
      </c>
      <c r="O835" s="54"/>
      <c r="P835" s="43">
        <f>+J835+M835</f>
        <v>747.62</v>
      </c>
      <c r="Q835" s="66">
        <f t="shared" si="199"/>
        <v>772.62</v>
      </c>
      <c r="R835" s="43">
        <f>+K835+L835+N835</f>
        <v>1934.1849999999999</v>
      </c>
      <c r="S835" s="43">
        <f>+G835-Q835</f>
        <v>11877.38</v>
      </c>
      <c r="T835" s="97" t="s">
        <v>93</v>
      </c>
    </row>
    <row r="836" spans="1:20" ht="15.75" thickBot="1" x14ac:dyDescent="0.3">
      <c r="A836" s="124">
        <v>5</v>
      </c>
      <c r="B836" s="79"/>
      <c r="C836" s="79" t="s">
        <v>596</v>
      </c>
      <c r="D836" s="79" t="s">
        <v>595</v>
      </c>
      <c r="E836" s="79" t="s">
        <v>129</v>
      </c>
      <c r="F836" s="120" t="s">
        <v>92</v>
      </c>
      <c r="G836" s="81">
        <v>25000</v>
      </c>
      <c r="H836" s="92">
        <v>0</v>
      </c>
      <c r="I836" s="80">
        <v>25</v>
      </c>
      <c r="J836" s="92">
        <v>717.5</v>
      </c>
      <c r="K836" s="80">
        <f>+G836*7.1%</f>
        <v>1774.9999999999998</v>
      </c>
      <c r="L836" s="80">
        <f>+G836*1.1%</f>
        <v>275</v>
      </c>
      <c r="M836" s="92">
        <v>760</v>
      </c>
      <c r="N836" s="80">
        <f>+G836*7.09%</f>
        <v>1772.5000000000002</v>
      </c>
      <c r="O836" s="55"/>
      <c r="P836" s="80">
        <f>+J836+M836</f>
        <v>1477.5</v>
      </c>
      <c r="Q836" s="70">
        <f t="shared" si="199"/>
        <v>1502.5</v>
      </c>
      <c r="R836" s="80">
        <f>+K836+L836+N836</f>
        <v>3822.5</v>
      </c>
      <c r="S836" s="80">
        <f>+G836-Q836</f>
        <v>23497.5</v>
      </c>
      <c r="T836" s="125" t="s">
        <v>93</v>
      </c>
    </row>
    <row r="837" spans="1:20" x14ac:dyDescent="0.25">
      <c r="G837" s="45">
        <f>SUM(G832:G836)</f>
        <v>159550</v>
      </c>
      <c r="H837" s="45">
        <f t="shared" ref="H837:S837" si="200">SUM(H832:H836)</f>
        <v>3849.14</v>
      </c>
      <c r="I837" s="45">
        <f t="shared" si="200"/>
        <v>125</v>
      </c>
      <c r="J837" s="45">
        <f t="shared" si="200"/>
        <v>4579.09</v>
      </c>
      <c r="K837" s="45">
        <f t="shared" si="200"/>
        <v>11328.05</v>
      </c>
      <c r="L837" s="45">
        <f t="shared" si="200"/>
        <v>1755.0500000000002</v>
      </c>
      <c r="M837" s="45">
        <f t="shared" si="200"/>
        <v>4850.32</v>
      </c>
      <c r="N837" s="45">
        <f t="shared" si="200"/>
        <v>11312.095000000001</v>
      </c>
      <c r="O837" s="45">
        <f t="shared" si="200"/>
        <v>0</v>
      </c>
      <c r="P837" s="45">
        <f t="shared" si="200"/>
        <v>9429.41</v>
      </c>
      <c r="Q837" s="45">
        <f t="shared" si="200"/>
        <v>13403.550000000001</v>
      </c>
      <c r="R837" s="45">
        <f t="shared" si="200"/>
        <v>24395.195000000003</v>
      </c>
      <c r="S837" s="45">
        <f t="shared" si="200"/>
        <v>146146.45000000001</v>
      </c>
      <c r="T837" s="94"/>
    </row>
    <row r="838" spans="1:20" ht="19.5" x14ac:dyDescent="0.35">
      <c r="A838" s="221"/>
      <c r="B838" s="221"/>
      <c r="C838" s="221"/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</row>
    <row r="839" spans="1:20" ht="19.5" x14ac:dyDescent="0.35">
      <c r="A839" s="221"/>
      <c r="B839" s="221"/>
      <c r="C839" s="221"/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</row>
    <row r="840" spans="1:20" ht="30.75" customHeight="1" thickBot="1" x14ac:dyDescent="0.5">
      <c r="A840" s="222" t="s">
        <v>41</v>
      </c>
      <c r="B840" s="222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</row>
    <row r="841" spans="1:20" x14ac:dyDescent="0.25">
      <c r="A841" s="121">
        <v>1</v>
      </c>
      <c r="B841" s="116"/>
      <c r="C841" s="116" t="s">
        <v>1186</v>
      </c>
      <c r="D841" s="145" t="s">
        <v>1185</v>
      </c>
      <c r="E841" s="116" t="s">
        <v>248</v>
      </c>
      <c r="F841" s="143" t="s">
        <v>92</v>
      </c>
      <c r="G841" s="158">
        <v>50500</v>
      </c>
      <c r="H841" s="48">
        <v>1924.57</v>
      </c>
      <c r="I841" s="42">
        <v>25</v>
      </c>
      <c r="J841" s="48">
        <v>1449.35</v>
      </c>
      <c r="K841" s="42">
        <f t="shared" ref="K841:K850" si="201">+G841*7.1%</f>
        <v>3585.4999999999995</v>
      </c>
      <c r="L841" s="42">
        <f t="shared" ref="L841:L850" si="202">+G841*1.1%</f>
        <v>555.5</v>
      </c>
      <c r="M841" s="48">
        <v>1535.2</v>
      </c>
      <c r="N841" s="42">
        <f t="shared" ref="N841:N850" si="203">+G841*7.09%</f>
        <v>3580.4500000000003</v>
      </c>
      <c r="O841" s="53"/>
      <c r="P841" s="42">
        <f t="shared" ref="P841:P850" si="204">+J841+M841</f>
        <v>2984.55</v>
      </c>
      <c r="Q841" s="66">
        <f t="shared" ref="Q841:Q850" si="205">+H841+I841+J841+M841+O841</f>
        <v>4934.12</v>
      </c>
      <c r="R841" s="42">
        <f t="shared" ref="R841:R850" si="206">+K841+L841+N841</f>
        <v>7721.4500000000007</v>
      </c>
      <c r="S841" s="42">
        <f t="shared" ref="S841:S850" si="207">+G841-Q841</f>
        <v>45565.88</v>
      </c>
      <c r="T841" s="96" t="s">
        <v>93</v>
      </c>
    </row>
    <row r="842" spans="1:20" x14ac:dyDescent="0.25">
      <c r="A842" s="121">
        <v>2</v>
      </c>
      <c r="B842" s="35"/>
      <c r="C842" s="35" t="s">
        <v>1187</v>
      </c>
      <c r="D842" s="75" t="s">
        <v>1185</v>
      </c>
      <c r="E842" s="35" t="s">
        <v>185</v>
      </c>
      <c r="F842" s="117" t="s">
        <v>92</v>
      </c>
      <c r="G842" s="122">
        <v>20900</v>
      </c>
      <c r="H842" s="49">
        <v>0</v>
      </c>
      <c r="I842" s="43">
        <v>25</v>
      </c>
      <c r="J842" s="49">
        <v>599.83000000000004</v>
      </c>
      <c r="K842" s="43">
        <f t="shared" si="201"/>
        <v>1483.8999999999999</v>
      </c>
      <c r="L842" s="43">
        <f t="shared" si="202"/>
        <v>229.90000000000003</v>
      </c>
      <c r="M842" s="49">
        <v>635.36</v>
      </c>
      <c r="N842" s="43">
        <f t="shared" si="203"/>
        <v>1481.8100000000002</v>
      </c>
      <c r="O842" s="54"/>
      <c r="P842" s="43">
        <f t="shared" si="204"/>
        <v>1235.19</v>
      </c>
      <c r="Q842" s="66">
        <f t="shared" si="205"/>
        <v>1260.19</v>
      </c>
      <c r="R842" s="43">
        <f t="shared" si="206"/>
        <v>3195.61</v>
      </c>
      <c r="S842" s="43">
        <f t="shared" si="207"/>
        <v>19639.810000000001</v>
      </c>
      <c r="T842" s="97" t="s">
        <v>93</v>
      </c>
    </row>
    <row r="843" spans="1:20" x14ac:dyDescent="0.25">
      <c r="A843" s="121">
        <v>3</v>
      </c>
      <c r="B843" s="35"/>
      <c r="C843" s="35" t="s">
        <v>1188</v>
      </c>
      <c r="D843" s="75" t="s">
        <v>1185</v>
      </c>
      <c r="E843" s="35" t="s">
        <v>333</v>
      </c>
      <c r="F843" s="117" t="s">
        <v>92</v>
      </c>
      <c r="G843" s="122">
        <v>12650</v>
      </c>
      <c r="H843" s="49">
        <v>0</v>
      </c>
      <c r="I843" s="43">
        <v>25</v>
      </c>
      <c r="J843" s="49">
        <v>363.06</v>
      </c>
      <c r="K843" s="43">
        <f t="shared" si="201"/>
        <v>898.14999999999986</v>
      </c>
      <c r="L843" s="43">
        <f t="shared" si="202"/>
        <v>139.15</v>
      </c>
      <c r="M843" s="49">
        <v>384.56</v>
      </c>
      <c r="N843" s="43">
        <f t="shared" si="203"/>
        <v>896.8850000000001</v>
      </c>
      <c r="O843" s="54"/>
      <c r="P843" s="43">
        <f t="shared" si="204"/>
        <v>747.62</v>
      </c>
      <c r="Q843" s="66">
        <f t="shared" si="205"/>
        <v>772.62</v>
      </c>
      <c r="R843" s="43">
        <f t="shared" si="206"/>
        <v>1934.1849999999999</v>
      </c>
      <c r="S843" s="43">
        <f t="shared" si="207"/>
        <v>11877.38</v>
      </c>
      <c r="T843" s="97" t="s">
        <v>93</v>
      </c>
    </row>
    <row r="844" spans="1:20" x14ac:dyDescent="0.25">
      <c r="A844" s="121">
        <v>4</v>
      </c>
      <c r="B844" s="35"/>
      <c r="C844" s="35" t="s">
        <v>1189</v>
      </c>
      <c r="D844" s="75" t="s">
        <v>1185</v>
      </c>
      <c r="E844" s="35" t="s">
        <v>124</v>
      </c>
      <c r="F844" s="117" t="s">
        <v>92</v>
      </c>
      <c r="G844" s="122">
        <v>14300</v>
      </c>
      <c r="H844" s="49">
        <v>0</v>
      </c>
      <c r="I844" s="43">
        <v>25</v>
      </c>
      <c r="J844" s="49">
        <v>410.41</v>
      </c>
      <c r="K844" s="43">
        <f t="shared" si="201"/>
        <v>1015.3</v>
      </c>
      <c r="L844" s="43">
        <f t="shared" si="202"/>
        <v>157.30000000000001</v>
      </c>
      <c r="M844" s="49">
        <v>434.72</v>
      </c>
      <c r="N844" s="43">
        <f t="shared" si="203"/>
        <v>1013.8700000000001</v>
      </c>
      <c r="O844" s="54"/>
      <c r="P844" s="43">
        <f t="shared" si="204"/>
        <v>845.13000000000011</v>
      </c>
      <c r="Q844" s="66">
        <f t="shared" si="205"/>
        <v>870.13000000000011</v>
      </c>
      <c r="R844" s="43">
        <f t="shared" si="206"/>
        <v>2186.4700000000003</v>
      </c>
      <c r="S844" s="43">
        <f t="shared" si="207"/>
        <v>13429.869999999999</v>
      </c>
      <c r="T844" s="97" t="s">
        <v>93</v>
      </c>
    </row>
    <row r="845" spans="1:20" x14ac:dyDescent="0.25">
      <c r="A845" s="121">
        <v>5</v>
      </c>
      <c r="B845" s="35"/>
      <c r="C845" s="35" t="s">
        <v>1190</v>
      </c>
      <c r="D845" s="75" t="s">
        <v>1185</v>
      </c>
      <c r="E845" s="35" t="s">
        <v>84</v>
      </c>
      <c r="F845" s="117" t="s">
        <v>92</v>
      </c>
      <c r="G845" s="122">
        <v>20900</v>
      </c>
      <c r="H845" s="49">
        <v>0</v>
      </c>
      <c r="I845" s="43">
        <v>25</v>
      </c>
      <c r="J845" s="49">
        <v>599.83000000000004</v>
      </c>
      <c r="K845" s="43">
        <f t="shared" si="201"/>
        <v>1483.8999999999999</v>
      </c>
      <c r="L845" s="43">
        <f t="shared" si="202"/>
        <v>229.90000000000003</v>
      </c>
      <c r="M845" s="49">
        <v>635.36</v>
      </c>
      <c r="N845" s="43">
        <f t="shared" si="203"/>
        <v>1481.8100000000002</v>
      </c>
      <c r="O845" s="54"/>
      <c r="P845" s="43">
        <f t="shared" si="204"/>
        <v>1235.19</v>
      </c>
      <c r="Q845" s="66">
        <f t="shared" si="205"/>
        <v>1260.19</v>
      </c>
      <c r="R845" s="43">
        <f t="shared" si="206"/>
        <v>3195.61</v>
      </c>
      <c r="S845" s="43">
        <f t="shared" si="207"/>
        <v>19639.810000000001</v>
      </c>
      <c r="T845" s="97" t="s">
        <v>93</v>
      </c>
    </row>
    <row r="846" spans="1:20" x14ac:dyDescent="0.25">
      <c r="A846" s="121">
        <v>6</v>
      </c>
      <c r="B846" s="35"/>
      <c r="C846" s="35" t="s">
        <v>1191</v>
      </c>
      <c r="D846" s="75" t="s">
        <v>1185</v>
      </c>
      <c r="E846" s="35" t="s">
        <v>291</v>
      </c>
      <c r="F846" s="117" t="s">
        <v>92</v>
      </c>
      <c r="G846" s="122">
        <v>30975</v>
      </c>
      <c r="H846" s="49">
        <v>0</v>
      </c>
      <c r="I846" s="43">
        <v>25</v>
      </c>
      <c r="J846" s="49">
        <v>888.98</v>
      </c>
      <c r="K846" s="43">
        <f t="shared" si="201"/>
        <v>2199.2249999999999</v>
      </c>
      <c r="L846" s="43">
        <f t="shared" si="202"/>
        <v>340.72500000000002</v>
      </c>
      <c r="M846" s="49">
        <v>941.64</v>
      </c>
      <c r="N846" s="43">
        <f t="shared" si="203"/>
        <v>2196.1275000000001</v>
      </c>
      <c r="O846" s="54"/>
      <c r="P846" s="43">
        <f t="shared" si="204"/>
        <v>1830.62</v>
      </c>
      <c r="Q846" s="66">
        <f t="shared" si="205"/>
        <v>1855.62</v>
      </c>
      <c r="R846" s="43">
        <f t="shared" si="206"/>
        <v>4736.0774999999994</v>
      </c>
      <c r="S846" s="43">
        <f t="shared" si="207"/>
        <v>29119.38</v>
      </c>
      <c r="T846" s="97" t="s">
        <v>93</v>
      </c>
    </row>
    <row r="847" spans="1:20" x14ac:dyDescent="0.25">
      <c r="A847" s="121">
        <v>7</v>
      </c>
      <c r="B847" s="35"/>
      <c r="C847" s="35" t="s">
        <v>1192</v>
      </c>
      <c r="D847" s="75" t="s">
        <v>1185</v>
      </c>
      <c r="E847" s="35" t="s">
        <v>1263</v>
      </c>
      <c r="F847" s="117" t="s">
        <v>92</v>
      </c>
      <c r="G847" s="122">
        <v>57500</v>
      </c>
      <c r="H847" s="50">
        <v>2778.2</v>
      </c>
      <c r="I847" s="43">
        <v>25</v>
      </c>
      <c r="J847" s="50">
        <v>1650.25</v>
      </c>
      <c r="K847" s="43">
        <f t="shared" si="201"/>
        <v>4082.4999999999995</v>
      </c>
      <c r="L847" s="43">
        <f t="shared" si="202"/>
        <v>632.50000000000011</v>
      </c>
      <c r="M847" s="50">
        <v>1748</v>
      </c>
      <c r="N847" s="43">
        <f t="shared" si="203"/>
        <v>4076.7500000000005</v>
      </c>
      <c r="O847" s="54"/>
      <c r="P847" s="43">
        <f t="shared" si="204"/>
        <v>3398.25</v>
      </c>
      <c r="Q847" s="66">
        <f t="shared" si="205"/>
        <v>6201.45</v>
      </c>
      <c r="R847" s="43">
        <f t="shared" si="206"/>
        <v>8791.75</v>
      </c>
      <c r="S847" s="43">
        <f t="shared" si="207"/>
        <v>51298.55</v>
      </c>
      <c r="T847" s="97" t="s">
        <v>93</v>
      </c>
    </row>
    <row r="848" spans="1:20" x14ac:dyDescent="0.25">
      <c r="A848" s="121">
        <v>8</v>
      </c>
      <c r="B848" s="35"/>
      <c r="C848" s="35" t="s">
        <v>1193</v>
      </c>
      <c r="D848" s="75" t="s">
        <v>1185</v>
      </c>
      <c r="E848" s="35" t="s">
        <v>248</v>
      </c>
      <c r="F848" s="117" t="s">
        <v>92</v>
      </c>
      <c r="G848" s="122">
        <v>50500</v>
      </c>
      <c r="H848" s="50">
        <v>1924.57</v>
      </c>
      <c r="I848" s="43">
        <v>25</v>
      </c>
      <c r="J848" s="50">
        <v>1449.35</v>
      </c>
      <c r="K848" s="43">
        <f t="shared" si="201"/>
        <v>3585.4999999999995</v>
      </c>
      <c r="L848" s="43">
        <f t="shared" si="202"/>
        <v>555.5</v>
      </c>
      <c r="M848" s="50">
        <v>1535.2</v>
      </c>
      <c r="N848" s="43">
        <f t="shared" si="203"/>
        <v>3580.4500000000003</v>
      </c>
      <c r="O848" s="54"/>
      <c r="P848" s="43">
        <f t="shared" si="204"/>
        <v>2984.55</v>
      </c>
      <c r="Q848" s="66">
        <f t="shared" si="205"/>
        <v>4934.12</v>
      </c>
      <c r="R848" s="43">
        <f t="shared" si="206"/>
        <v>7721.4500000000007</v>
      </c>
      <c r="S848" s="43">
        <f t="shared" si="207"/>
        <v>45565.88</v>
      </c>
      <c r="T848" s="97" t="s">
        <v>93</v>
      </c>
    </row>
    <row r="849" spans="1:20" x14ac:dyDescent="0.25">
      <c r="A849" s="121">
        <v>9</v>
      </c>
      <c r="B849" s="35"/>
      <c r="C849" s="35" t="s">
        <v>1194</v>
      </c>
      <c r="D849" s="75" t="s">
        <v>1185</v>
      </c>
      <c r="E849" s="35" t="s">
        <v>248</v>
      </c>
      <c r="F849" s="117" t="s">
        <v>92</v>
      </c>
      <c r="G849" s="122">
        <v>50500</v>
      </c>
      <c r="H849" s="50">
        <v>1924.57</v>
      </c>
      <c r="I849" s="43">
        <v>25</v>
      </c>
      <c r="J849" s="50">
        <v>1449.35</v>
      </c>
      <c r="K849" s="43">
        <f t="shared" si="201"/>
        <v>3585.4999999999995</v>
      </c>
      <c r="L849" s="43">
        <f t="shared" si="202"/>
        <v>555.5</v>
      </c>
      <c r="M849" s="50">
        <v>1535.2</v>
      </c>
      <c r="N849" s="43">
        <f t="shared" si="203"/>
        <v>3580.4500000000003</v>
      </c>
      <c r="O849" s="54"/>
      <c r="P849" s="43">
        <f t="shared" si="204"/>
        <v>2984.55</v>
      </c>
      <c r="Q849" s="66">
        <f t="shared" si="205"/>
        <v>4934.12</v>
      </c>
      <c r="R849" s="43">
        <f t="shared" si="206"/>
        <v>7721.4500000000007</v>
      </c>
      <c r="S849" s="43">
        <f t="shared" si="207"/>
        <v>45565.88</v>
      </c>
      <c r="T849" s="91" t="s">
        <v>93</v>
      </c>
    </row>
    <row r="850" spans="1:20" ht="15.75" thickBot="1" x14ac:dyDescent="0.3">
      <c r="A850" s="124">
        <v>10</v>
      </c>
      <c r="B850" s="79"/>
      <c r="C850" s="79" t="s">
        <v>1330</v>
      </c>
      <c r="D850" s="78" t="s">
        <v>1185</v>
      </c>
      <c r="E850" s="79" t="s">
        <v>84</v>
      </c>
      <c r="F850" s="120" t="s">
        <v>92</v>
      </c>
      <c r="G850" s="81">
        <v>25000</v>
      </c>
      <c r="H850" s="51">
        <v>0</v>
      </c>
      <c r="I850" s="44">
        <v>25</v>
      </c>
      <c r="J850" s="51">
        <v>717.5</v>
      </c>
      <c r="K850" s="44">
        <f t="shared" si="201"/>
        <v>1774.9999999999998</v>
      </c>
      <c r="L850" s="44">
        <f t="shared" si="202"/>
        <v>275</v>
      </c>
      <c r="M850" s="51">
        <v>760</v>
      </c>
      <c r="N850" s="44">
        <f t="shared" si="203"/>
        <v>1772.5000000000002</v>
      </c>
      <c r="O850" s="55"/>
      <c r="P850" s="44">
        <f t="shared" si="204"/>
        <v>1477.5</v>
      </c>
      <c r="Q850" s="70">
        <f t="shared" si="205"/>
        <v>1502.5</v>
      </c>
      <c r="R850" s="44">
        <f t="shared" si="206"/>
        <v>3822.5</v>
      </c>
      <c r="S850" s="44">
        <f t="shared" si="207"/>
        <v>23497.5</v>
      </c>
      <c r="T850" s="98" t="s">
        <v>93</v>
      </c>
    </row>
    <row r="851" spans="1:20" x14ac:dyDescent="0.25">
      <c r="A851" s="11"/>
      <c r="B851" s="2"/>
      <c r="C851" s="2"/>
      <c r="D851" s="2"/>
      <c r="E851" s="12"/>
      <c r="F851" s="13"/>
      <c r="G851" s="41">
        <f t="shared" ref="G851:O851" si="208">SUM(G841:G850)</f>
        <v>333725</v>
      </c>
      <c r="H851" s="41">
        <f t="shared" si="208"/>
        <v>8551.91</v>
      </c>
      <c r="I851" s="41">
        <f t="shared" si="208"/>
        <v>250</v>
      </c>
      <c r="J851" s="41">
        <f t="shared" si="208"/>
        <v>9577.91</v>
      </c>
      <c r="K851" s="41">
        <f t="shared" si="208"/>
        <v>23694.474999999999</v>
      </c>
      <c r="L851" s="41">
        <f t="shared" si="208"/>
        <v>3670.9750000000004</v>
      </c>
      <c r="M851" s="41">
        <f t="shared" si="208"/>
        <v>10145.24</v>
      </c>
      <c r="N851" s="41">
        <f t="shared" si="208"/>
        <v>23661.102500000001</v>
      </c>
      <c r="O851" s="41">
        <f t="shared" si="208"/>
        <v>0</v>
      </c>
      <c r="P851" s="41">
        <f>SUM(P841:P850)</f>
        <v>19723.149999999998</v>
      </c>
      <c r="Q851" s="41">
        <f>SUM(Q841:Q850)</f>
        <v>28525.059999999998</v>
      </c>
      <c r="R851" s="41">
        <f>SUM(R841:R850)</f>
        <v>51026.552500000005</v>
      </c>
      <c r="S851" s="41">
        <f>SUM(S841:S850)</f>
        <v>305199.94</v>
      </c>
      <c r="T851" s="94"/>
    </row>
    <row r="852" spans="1:20" x14ac:dyDescent="0.25">
      <c r="A852" s="11"/>
      <c r="B852" s="2"/>
      <c r="C852" s="2"/>
      <c r="D852" s="2"/>
      <c r="E852" s="12"/>
      <c r="F852" s="13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94"/>
    </row>
    <row r="853" spans="1:20" x14ac:dyDescent="0.25">
      <c r="A853" s="11"/>
      <c r="B853" s="2"/>
      <c r="C853" s="2"/>
      <c r="D853" s="2"/>
      <c r="E853" s="12"/>
      <c r="F853" s="13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</row>
    <row r="854" spans="1:20" ht="30" customHeight="1" thickBot="1" x14ac:dyDescent="0.5">
      <c r="A854" s="222" t="s">
        <v>42</v>
      </c>
      <c r="B854" s="222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</row>
    <row r="855" spans="1:20" x14ac:dyDescent="0.25">
      <c r="A855" s="121">
        <v>1</v>
      </c>
      <c r="B855" s="116"/>
      <c r="C855" s="116" t="s">
        <v>862</v>
      </c>
      <c r="D855" s="145" t="s">
        <v>861</v>
      </c>
      <c r="E855" s="116" t="s">
        <v>185</v>
      </c>
      <c r="F855" s="143" t="s">
        <v>92</v>
      </c>
      <c r="G855" s="158">
        <v>20900</v>
      </c>
      <c r="H855" s="59">
        <v>0</v>
      </c>
      <c r="I855" s="42">
        <v>25</v>
      </c>
      <c r="J855" s="59">
        <v>599.83000000000004</v>
      </c>
      <c r="K855" s="42">
        <f>+G855*7.1%</f>
        <v>1483.8999999999999</v>
      </c>
      <c r="L855" s="42">
        <f>+G855*1.1%</f>
        <v>229.90000000000003</v>
      </c>
      <c r="M855" s="59">
        <v>635.36</v>
      </c>
      <c r="N855" s="42">
        <f>+G855*7.09%</f>
        <v>1481.8100000000002</v>
      </c>
      <c r="O855" s="53"/>
      <c r="P855" s="42">
        <f>+J855+M855</f>
        <v>1235.19</v>
      </c>
      <c r="Q855" s="66">
        <f t="shared" ref="Q855:Q859" si="209">+H855+I855+J855+M855+O855</f>
        <v>1260.19</v>
      </c>
      <c r="R855" s="42">
        <f>+K855+L855+N855</f>
        <v>3195.61</v>
      </c>
      <c r="S855" s="42">
        <f>+G855-Q855</f>
        <v>19639.810000000001</v>
      </c>
      <c r="T855" s="96" t="s">
        <v>93</v>
      </c>
    </row>
    <row r="856" spans="1:20" x14ac:dyDescent="0.25">
      <c r="A856" s="121">
        <v>2</v>
      </c>
      <c r="B856" s="35"/>
      <c r="C856" s="35" t="s">
        <v>863</v>
      </c>
      <c r="D856" s="75" t="s">
        <v>861</v>
      </c>
      <c r="E856" s="35" t="s">
        <v>333</v>
      </c>
      <c r="F856" s="117" t="s">
        <v>92</v>
      </c>
      <c r="G856" s="122">
        <v>12650</v>
      </c>
      <c r="H856" s="49">
        <v>0</v>
      </c>
      <c r="I856" s="43">
        <v>25</v>
      </c>
      <c r="J856" s="49">
        <v>363.06</v>
      </c>
      <c r="K856" s="43">
        <f>+G856*7.1%</f>
        <v>898.14999999999986</v>
      </c>
      <c r="L856" s="43">
        <f>+G856*1.1%</f>
        <v>139.15</v>
      </c>
      <c r="M856" s="49">
        <v>384.56</v>
      </c>
      <c r="N856" s="43">
        <f>+G856*7.09%</f>
        <v>896.8850000000001</v>
      </c>
      <c r="O856" s="54"/>
      <c r="P856" s="43">
        <f>+J856+M856</f>
        <v>747.62</v>
      </c>
      <c r="Q856" s="66">
        <f t="shared" si="209"/>
        <v>772.62</v>
      </c>
      <c r="R856" s="43">
        <f>+K856+L856+N856</f>
        <v>1934.1849999999999</v>
      </c>
      <c r="S856" s="43">
        <f>+G856-Q856</f>
        <v>11877.38</v>
      </c>
      <c r="T856" s="97" t="s">
        <v>93</v>
      </c>
    </row>
    <row r="857" spans="1:20" x14ac:dyDescent="0.25">
      <c r="A857" s="121">
        <v>3</v>
      </c>
      <c r="B857" s="35"/>
      <c r="C857" s="35" t="s">
        <v>864</v>
      </c>
      <c r="D857" s="75" t="s">
        <v>861</v>
      </c>
      <c r="E857" s="35" t="s">
        <v>1263</v>
      </c>
      <c r="F857" s="117" t="s">
        <v>92</v>
      </c>
      <c r="G857" s="122">
        <v>57500</v>
      </c>
      <c r="H857" s="50">
        <v>2778.2</v>
      </c>
      <c r="I857" s="43">
        <v>25</v>
      </c>
      <c r="J857" s="50">
        <v>1650.25</v>
      </c>
      <c r="K857" s="43">
        <f>+G857*7.1%</f>
        <v>4082.4999999999995</v>
      </c>
      <c r="L857" s="43">
        <f>+G857*1.1%</f>
        <v>632.50000000000011</v>
      </c>
      <c r="M857" s="50">
        <v>1748</v>
      </c>
      <c r="N857" s="43">
        <f>+G857*7.09%</f>
        <v>4076.7500000000005</v>
      </c>
      <c r="O857" s="54"/>
      <c r="P857" s="43">
        <f>+J857+M857</f>
        <v>3398.25</v>
      </c>
      <c r="Q857" s="66">
        <f t="shared" si="209"/>
        <v>6201.45</v>
      </c>
      <c r="R857" s="43">
        <f>+K857+L857+N857</f>
        <v>8791.75</v>
      </c>
      <c r="S857" s="43">
        <f>+G857-Q857</f>
        <v>51298.55</v>
      </c>
      <c r="T857" s="97" t="s">
        <v>93</v>
      </c>
    </row>
    <row r="858" spans="1:20" x14ac:dyDescent="0.25">
      <c r="A858" s="121">
        <v>4</v>
      </c>
      <c r="B858" s="35"/>
      <c r="C858" s="35" t="s">
        <v>865</v>
      </c>
      <c r="D858" s="75" t="s">
        <v>861</v>
      </c>
      <c r="E858" s="35" t="s">
        <v>248</v>
      </c>
      <c r="F858" s="117" t="s">
        <v>92</v>
      </c>
      <c r="G858" s="122">
        <v>50500</v>
      </c>
      <c r="H858" s="50">
        <v>1924.57</v>
      </c>
      <c r="I858" s="43">
        <v>25</v>
      </c>
      <c r="J858" s="50">
        <v>1449.35</v>
      </c>
      <c r="K858" s="43">
        <f>+G858*7.1%</f>
        <v>3585.4999999999995</v>
      </c>
      <c r="L858" s="43">
        <f>+G858*1.1%</f>
        <v>555.5</v>
      </c>
      <c r="M858" s="50">
        <v>1535.2</v>
      </c>
      <c r="N858" s="43">
        <f>+G858*7.09%</f>
        <v>3580.4500000000003</v>
      </c>
      <c r="O858" s="54"/>
      <c r="P858" s="43">
        <f>+J858+M858</f>
        <v>2984.55</v>
      </c>
      <c r="Q858" s="66">
        <f t="shared" si="209"/>
        <v>4934.12</v>
      </c>
      <c r="R858" s="43">
        <f>+K858+L858+N858</f>
        <v>7721.4500000000007</v>
      </c>
      <c r="S858" s="43">
        <f>+G858-Q858</f>
        <v>45565.88</v>
      </c>
      <c r="T858" s="97" t="s">
        <v>93</v>
      </c>
    </row>
    <row r="859" spans="1:20" ht="15.75" thickBot="1" x14ac:dyDescent="0.3">
      <c r="A859" s="124">
        <v>5</v>
      </c>
      <c r="B859" s="79"/>
      <c r="C859" s="79" t="s">
        <v>866</v>
      </c>
      <c r="D859" s="78" t="s">
        <v>861</v>
      </c>
      <c r="E859" s="79" t="s">
        <v>130</v>
      </c>
      <c r="F859" s="120" t="s">
        <v>92</v>
      </c>
      <c r="G859" s="81">
        <v>15000</v>
      </c>
      <c r="H859" s="56">
        <v>0</v>
      </c>
      <c r="I859" s="44">
        <v>25</v>
      </c>
      <c r="J859" s="56">
        <v>430.5</v>
      </c>
      <c r="K859" s="44">
        <f>+G859*7.1%</f>
        <v>1065</v>
      </c>
      <c r="L859" s="44">
        <f>+G859*1.1%</f>
        <v>165.00000000000003</v>
      </c>
      <c r="M859" s="56">
        <v>456</v>
      </c>
      <c r="N859" s="44">
        <f>+G859*7.09%</f>
        <v>1063.5</v>
      </c>
      <c r="O859" s="55"/>
      <c r="P859" s="44">
        <f>+J859+M859</f>
        <v>886.5</v>
      </c>
      <c r="Q859" s="70">
        <f t="shared" si="209"/>
        <v>911.5</v>
      </c>
      <c r="R859" s="44">
        <f>+K859+L859+N859</f>
        <v>2293.5</v>
      </c>
      <c r="S859" s="44">
        <f>+G859-Q859</f>
        <v>14088.5</v>
      </c>
      <c r="T859" s="98" t="s">
        <v>93</v>
      </c>
    </row>
    <row r="860" spans="1:20" ht="15" customHeight="1" x14ac:dyDescent="0.35">
      <c r="B860" s="37"/>
      <c r="C860" s="37"/>
      <c r="D860" s="37"/>
      <c r="E860" s="37"/>
      <c r="F860" s="37"/>
      <c r="G860" s="47">
        <f>SUM(G855:G859)</f>
        <v>156550</v>
      </c>
      <c r="H860" s="47">
        <f t="shared" ref="H860:S860" si="210">SUM(H855:H859)</f>
        <v>4702.7699999999995</v>
      </c>
      <c r="I860" s="47">
        <f t="shared" si="210"/>
        <v>125</v>
      </c>
      <c r="J860" s="47">
        <f t="shared" si="210"/>
        <v>4492.99</v>
      </c>
      <c r="K860" s="47">
        <f t="shared" si="210"/>
        <v>11115.05</v>
      </c>
      <c r="L860" s="47">
        <f t="shared" si="210"/>
        <v>1722.0500000000002</v>
      </c>
      <c r="M860" s="47">
        <f t="shared" si="210"/>
        <v>4759.12</v>
      </c>
      <c r="N860" s="47">
        <f t="shared" si="210"/>
        <v>11099.395</v>
      </c>
      <c r="O860" s="47">
        <f t="shared" si="210"/>
        <v>0</v>
      </c>
      <c r="P860" s="47">
        <f t="shared" si="210"/>
        <v>9252.11</v>
      </c>
      <c r="Q860" s="47">
        <f t="shared" si="210"/>
        <v>14079.880000000001</v>
      </c>
      <c r="R860" s="47">
        <f t="shared" si="210"/>
        <v>23936.495000000003</v>
      </c>
      <c r="S860" s="47">
        <f t="shared" si="210"/>
        <v>142470.12</v>
      </c>
      <c r="T860" s="94"/>
    </row>
    <row r="861" spans="1:20" ht="19.5" x14ac:dyDescent="0.35">
      <c r="B861" s="37"/>
      <c r="C861" s="37"/>
      <c r="D861" s="37"/>
      <c r="E861" s="37"/>
      <c r="F861" s="37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</row>
    <row r="862" spans="1:20" ht="19.5" x14ac:dyDescent="0.35">
      <c r="A862" s="221"/>
      <c r="B862" s="221"/>
      <c r="C862" s="221"/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</row>
    <row r="863" spans="1:20" ht="30" customHeight="1" thickBot="1" x14ac:dyDescent="0.5">
      <c r="A863" s="222" t="s">
        <v>43</v>
      </c>
      <c r="B863" s="222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</row>
    <row r="864" spans="1:20" x14ac:dyDescent="0.25">
      <c r="A864" s="121">
        <v>1</v>
      </c>
      <c r="B864" s="116"/>
      <c r="C864" s="116" t="s">
        <v>868</v>
      </c>
      <c r="D864" s="145" t="s">
        <v>867</v>
      </c>
      <c r="E864" s="116" t="s">
        <v>291</v>
      </c>
      <c r="F864" s="143" t="s">
        <v>92</v>
      </c>
      <c r="G864" s="158">
        <v>30975</v>
      </c>
      <c r="H864" s="59">
        <v>0</v>
      </c>
      <c r="I864" s="42">
        <v>25</v>
      </c>
      <c r="J864" s="59">
        <v>888.98</v>
      </c>
      <c r="K864" s="42">
        <f t="shared" ref="K864:K872" si="211">+G864*7.1%</f>
        <v>2199.2249999999999</v>
      </c>
      <c r="L864" s="42">
        <f t="shared" ref="L864:L872" si="212">+G864*1.1%</f>
        <v>340.72500000000002</v>
      </c>
      <c r="M864" s="59">
        <v>941.64</v>
      </c>
      <c r="N864" s="42">
        <f t="shared" ref="N864:N872" si="213">+G864*7.09%</f>
        <v>2196.1275000000001</v>
      </c>
      <c r="O864" s="53"/>
      <c r="P864" s="42">
        <f t="shared" ref="P864:P872" si="214">+J864+M864</f>
        <v>1830.62</v>
      </c>
      <c r="Q864" s="66">
        <f t="shared" ref="Q864:Q872" si="215">+H864+I864+J864+M864+O864</f>
        <v>1855.62</v>
      </c>
      <c r="R864" s="42">
        <f t="shared" ref="R864:R872" si="216">+K864+L864+N864</f>
        <v>4736.0774999999994</v>
      </c>
      <c r="S864" s="42">
        <f t="shared" ref="S864:S872" si="217">+G864-Q864</f>
        <v>29119.38</v>
      </c>
      <c r="T864" s="96" t="s">
        <v>93</v>
      </c>
    </row>
    <row r="865" spans="1:20" x14ac:dyDescent="0.25">
      <c r="A865" s="121">
        <v>2</v>
      </c>
      <c r="B865" s="35"/>
      <c r="C865" s="35" t="s">
        <v>869</v>
      </c>
      <c r="D865" s="75" t="s">
        <v>867</v>
      </c>
      <c r="E865" s="35" t="s">
        <v>248</v>
      </c>
      <c r="F865" s="117" t="s">
        <v>92</v>
      </c>
      <c r="G865" s="122">
        <v>50500</v>
      </c>
      <c r="H865" s="50">
        <v>1924.57</v>
      </c>
      <c r="I865" s="43">
        <v>25</v>
      </c>
      <c r="J865" s="50">
        <v>1449.35</v>
      </c>
      <c r="K865" s="43">
        <f t="shared" si="211"/>
        <v>3585.4999999999995</v>
      </c>
      <c r="L865" s="43">
        <f t="shared" si="212"/>
        <v>555.5</v>
      </c>
      <c r="M865" s="50">
        <v>1535.2</v>
      </c>
      <c r="N865" s="43">
        <f t="shared" si="213"/>
        <v>3580.4500000000003</v>
      </c>
      <c r="O865" s="54"/>
      <c r="P865" s="43">
        <f t="shared" si="214"/>
        <v>2984.55</v>
      </c>
      <c r="Q865" s="66">
        <f t="shared" si="215"/>
        <v>4934.12</v>
      </c>
      <c r="R865" s="43">
        <f t="shared" si="216"/>
        <v>7721.4500000000007</v>
      </c>
      <c r="S865" s="43">
        <f t="shared" si="217"/>
        <v>45565.88</v>
      </c>
      <c r="T865" s="97" t="s">
        <v>93</v>
      </c>
    </row>
    <row r="866" spans="1:20" x14ac:dyDescent="0.25">
      <c r="A866" s="121">
        <v>3</v>
      </c>
      <c r="B866" s="35"/>
      <c r="C866" s="35" t="s">
        <v>870</v>
      </c>
      <c r="D866" s="75" t="s">
        <v>867</v>
      </c>
      <c r="E866" s="35" t="s">
        <v>248</v>
      </c>
      <c r="F866" s="117" t="s">
        <v>92</v>
      </c>
      <c r="G866" s="122">
        <v>50500</v>
      </c>
      <c r="H866" s="50">
        <v>1746.05</v>
      </c>
      <c r="I866" s="43">
        <v>25</v>
      </c>
      <c r="J866" s="50">
        <v>1449.35</v>
      </c>
      <c r="K866" s="43">
        <f t="shared" si="211"/>
        <v>3585.4999999999995</v>
      </c>
      <c r="L866" s="43">
        <f t="shared" si="212"/>
        <v>555.5</v>
      </c>
      <c r="M866" s="50">
        <v>1535.2</v>
      </c>
      <c r="N866" s="43">
        <f t="shared" si="213"/>
        <v>3580.4500000000003</v>
      </c>
      <c r="O866" s="54"/>
      <c r="P866" s="43">
        <f t="shared" si="214"/>
        <v>2984.55</v>
      </c>
      <c r="Q866" s="66">
        <f t="shared" si="215"/>
        <v>4755.5999999999995</v>
      </c>
      <c r="R866" s="43">
        <f t="shared" si="216"/>
        <v>7721.4500000000007</v>
      </c>
      <c r="S866" s="43">
        <f t="shared" si="217"/>
        <v>45744.4</v>
      </c>
      <c r="T866" s="97" t="s">
        <v>93</v>
      </c>
    </row>
    <row r="867" spans="1:20" x14ac:dyDescent="0.25">
      <c r="A867" s="121">
        <v>4</v>
      </c>
      <c r="B867" s="35"/>
      <c r="C867" s="35" t="s">
        <v>871</v>
      </c>
      <c r="D867" s="75" t="s">
        <v>867</v>
      </c>
      <c r="E867" s="35" t="s">
        <v>1263</v>
      </c>
      <c r="F867" s="117" t="s">
        <v>92</v>
      </c>
      <c r="G867" s="122">
        <v>57500</v>
      </c>
      <c r="H867" s="50">
        <v>2778.2</v>
      </c>
      <c r="I867" s="43">
        <v>25</v>
      </c>
      <c r="J867" s="50">
        <v>1650.25</v>
      </c>
      <c r="K867" s="43">
        <f t="shared" si="211"/>
        <v>4082.4999999999995</v>
      </c>
      <c r="L867" s="43">
        <f t="shared" si="212"/>
        <v>632.50000000000011</v>
      </c>
      <c r="M867" s="50">
        <v>1748</v>
      </c>
      <c r="N867" s="43">
        <f t="shared" si="213"/>
        <v>4076.7500000000005</v>
      </c>
      <c r="O867" s="54"/>
      <c r="P867" s="43">
        <f t="shared" si="214"/>
        <v>3398.25</v>
      </c>
      <c r="Q867" s="66">
        <f t="shared" si="215"/>
        <v>6201.45</v>
      </c>
      <c r="R867" s="43">
        <f t="shared" si="216"/>
        <v>8791.75</v>
      </c>
      <c r="S867" s="43">
        <f t="shared" si="217"/>
        <v>51298.55</v>
      </c>
      <c r="T867" s="97" t="s">
        <v>93</v>
      </c>
    </row>
    <row r="868" spans="1:20" x14ac:dyDescent="0.25">
      <c r="A868" s="121">
        <v>5</v>
      </c>
      <c r="B868" s="35"/>
      <c r="C868" s="35" t="s">
        <v>872</v>
      </c>
      <c r="D868" s="75" t="s">
        <v>867</v>
      </c>
      <c r="E868" s="35" t="s">
        <v>333</v>
      </c>
      <c r="F868" s="117" t="s">
        <v>92</v>
      </c>
      <c r="G868" s="122">
        <v>17000</v>
      </c>
      <c r="H868" s="49">
        <v>0</v>
      </c>
      <c r="I868" s="43">
        <v>25</v>
      </c>
      <c r="J868" s="49">
        <v>487.9</v>
      </c>
      <c r="K868" s="43">
        <f t="shared" si="211"/>
        <v>1207</v>
      </c>
      <c r="L868" s="43">
        <f t="shared" si="212"/>
        <v>187.00000000000003</v>
      </c>
      <c r="M868" s="49">
        <v>516.79999999999995</v>
      </c>
      <c r="N868" s="43">
        <f t="shared" si="213"/>
        <v>1205.3000000000002</v>
      </c>
      <c r="O868" s="54"/>
      <c r="P868" s="43">
        <f t="shared" si="214"/>
        <v>1004.6999999999999</v>
      </c>
      <c r="Q868" s="66">
        <f t="shared" si="215"/>
        <v>1029.6999999999998</v>
      </c>
      <c r="R868" s="43">
        <f t="shared" si="216"/>
        <v>2599.3000000000002</v>
      </c>
      <c r="S868" s="43">
        <f t="shared" si="217"/>
        <v>15970.3</v>
      </c>
      <c r="T868" s="97" t="s">
        <v>93</v>
      </c>
    </row>
    <row r="869" spans="1:20" x14ac:dyDescent="0.25">
      <c r="A869" s="121">
        <v>6</v>
      </c>
      <c r="B869" s="35"/>
      <c r="C869" s="35" t="s">
        <v>873</v>
      </c>
      <c r="D869" s="75" t="s">
        <v>867</v>
      </c>
      <c r="E869" s="35" t="s">
        <v>185</v>
      </c>
      <c r="F869" s="117" t="s">
        <v>92</v>
      </c>
      <c r="G869" s="122">
        <v>22000</v>
      </c>
      <c r="H869" s="49">
        <v>0</v>
      </c>
      <c r="I869" s="43">
        <v>25</v>
      </c>
      <c r="J869" s="49">
        <v>631.4</v>
      </c>
      <c r="K869" s="43">
        <f t="shared" si="211"/>
        <v>1561.9999999999998</v>
      </c>
      <c r="L869" s="43">
        <f t="shared" si="212"/>
        <v>242.00000000000003</v>
      </c>
      <c r="M869" s="49">
        <v>668.8</v>
      </c>
      <c r="N869" s="43">
        <f t="shared" si="213"/>
        <v>1559.8000000000002</v>
      </c>
      <c r="O869" s="54"/>
      <c r="P869" s="43">
        <f t="shared" si="214"/>
        <v>1300.1999999999998</v>
      </c>
      <c r="Q869" s="66">
        <f t="shared" si="215"/>
        <v>1325.1999999999998</v>
      </c>
      <c r="R869" s="43">
        <f t="shared" si="216"/>
        <v>3363.8</v>
      </c>
      <c r="S869" s="43">
        <f t="shared" si="217"/>
        <v>20674.8</v>
      </c>
      <c r="T869" s="97" t="s">
        <v>93</v>
      </c>
    </row>
    <row r="870" spans="1:20" x14ac:dyDescent="0.25">
      <c r="A870" s="121">
        <v>7</v>
      </c>
      <c r="B870" s="35"/>
      <c r="C870" s="35" t="s">
        <v>874</v>
      </c>
      <c r="D870" s="75" t="s">
        <v>867</v>
      </c>
      <c r="E870" s="35" t="s">
        <v>248</v>
      </c>
      <c r="F870" s="117" t="s">
        <v>92</v>
      </c>
      <c r="G870" s="122">
        <v>50500</v>
      </c>
      <c r="H870" s="50">
        <v>1924.57</v>
      </c>
      <c r="I870" s="43">
        <v>25</v>
      </c>
      <c r="J870" s="50">
        <v>1449.35</v>
      </c>
      <c r="K870" s="43">
        <f t="shared" si="211"/>
        <v>3585.4999999999995</v>
      </c>
      <c r="L870" s="43">
        <f t="shared" si="212"/>
        <v>555.5</v>
      </c>
      <c r="M870" s="50">
        <v>1535.2</v>
      </c>
      <c r="N870" s="43">
        <f t="shared" si="213"/>
        <v>3580.4500000000003</v>
      </c>
      <c r="O870" s="54"/>
      <c r="P870" s="43">
        <f t="shared" si="214"/>
        <v>2984.55</v>
      </c>
      <c r="Q870" s="66">
        <f t="shared" si="215"/>
        <v>4934.12</v>
      </c>
      <c r="R870" s="43">
        <f t="shared" si="216"/>
        <v>7721.4500000000007</v>
      </c>
      <c r="S870" s="43">
        <f t="shared" si="217"/>
        <v>45565.88</v>
      </c>
      <c r="T870" s="97" t="s">
        <v>93</v>
      </c>
    </row>
    <row r="871" spans="1:20" x14ac:dyDescent="0.25">
      <c r="A871" s="121">
        <v>8</v>
      </c>
      <c r="B871" s="35"/>
      <c r="C871" s="35" t="s">
        <v>875</v>
      </c>
      <c r="D871" s="75" t="s">
        <v>867</v>
      </c>
      <c r="E871" s="35" t="s">
        <v>84</v>
      </c>
      <c r="F871" s="117" t="s">
        <v>92</v>
      </c>
      <c r="G871" s="122">
        <v>20900</v>
      </c>
      <c r="H871" s="49">
        <v>0</v>
      </c>
      <c r="I871" s="43">
        <v>25</v>
      </c>
      <c r="J871" s="49">
        <v>599.83000000000004</v>
      </c>
      <c r="K871" s="43">
        <f t="shared" si="211"/>
        <v>1483.8999999999999</v>
      </c>
      <c r="L871" s="43">
        <f t="shared" si="212"/>
        <v>229.90000000000003</v>
      </c>
      <c r="M871" s="49">
        <v>635.36</v>
      </c>
      <c r="N871" s="43">
        <f t="shared" si="213"/>
        <v>1481.8100000000002</v>
      </c>
      <c r="O871" s="54"/>
      <c r="P871" s="43">
        <f t="shared" si="214"/>
        <v>1235.19</v>
      </c>
      <c r="Q871" s="66">
        <f t="shared" si="215"/>
        <v>1260.19</v>
      </c>
      <c r="R871" s="43">
        <f t="shared" si="216"/>
        <v>3195.61</v>
      </c>
      <c r="S871" s="43">
        <f t="shared" si="217"/>
        <v>19639.810000000001</v>
      </c>
      <c r="T871" s="97" t="s">
        <v>93</v>
      </c>
    </row>
    <row r="872" spans="1:20" ht="15.75" thickBot="1" x14ac:dyDescent="0.3">
      <c r="A872" s="124">
        <v>9</v>
      </c>
      <c r="B872" s="79"/>
      <c r="C872" s="79" t="s">
        <v>876</v>
      </c>
      <c r="D872" s="78" t="s">
        <v>867</v>
      </c>
      <c r="E872" s="79" t="s">
        <v>248</v>
      </c>
      <c r="F872" s="120" t="s">
        <v>92</v>
      </c>
      <c r="G872" s="81">
        <v>50500</v>
      </c>
      <c r="H872" s="51">
        <v>1924.57</v>
      </c>
      <c r="I872" s="44">
        <v>25</v>
      </c>
      <c r="J872" s="51">
        <v>1449.35</v>
      </c>
      <c r="K872" s="44">
        <f t="shared" si="211"/>
        <v>3585.4999999999995</v>
      </c>
      <c r="L872" s="44">
        <f t="shared" si="212"/>
        <v>555.5</v>
      </c>
      <c r="M872" s="51">
        <v>1535.2</v>
      </c>
      <c r="N872" s="44">
        <f t="shared" si="213"/>
        <v>3580.4500000000003</v>
      </c>
      <c r="O872" s="55"/>
      <c r="P872" s="44">
        <f t="shared" si="214"/>
        <v>2984.55</v>
      </c>
      <c r="Q872" s="70">
        <f t="shared" si="215"/>
        <v>4934.12</v>
      </c>
      <c r="R872" s="44">
        <f t="shared" si="216"/>
        <v>7721.4500000000007</v>
      </c>
      <c r="S872" s="44">
        <f t="shared" si="217"/>
        <v>45565.88</v>
      </c>
      <c r="T872" s="98" t="s">
        <v>93</v>
      </c>
    </row>
    <row r="873" spans="1:20" x14ac:dyDescent="0.25">
      <c r="G873" s="45">
        <f>SUM(G864:G872)</f>
        <v>350375</v>
      </c>
      <c r="H873" s="45">
        <f t="shared" ref="H873:S873" si="218">SUM(H864:H872)</f>
        <v>10297.959999999999</v>
      </c>
      <c r="I873" s="45">
        <f t="shared" si="218"/>
        <v>225</v>
      </c>
      <c r="J873" s="45">
        <f t="shared" si="218"/>
        <v>10055.76</v>
      </c>
      <c r="K873" s="45">
        <f t="shared" si="218"/>
        <v>24876.625</v>
      </c>
      <c r="L873" s="45">
        <f t="shared" si="218"/>
        <v>3854.125</v>
      </c>
      <c r="M873" s="45">
        <f t="shared" si="218"/>
        <v>10651.400000000001</v>
      </c>
      <c r="N873" s="45">
        <f t="shared" si="218"/>
        <v>24841.587500000001</v>
      </c>
      <c r="O873" s="45">
        <f t="shared" si="218"/>
        <v>0</v>
      </c>
      <c r="P873" s="45">
        <f t="shared" si="218"/>
        <v>20707.16</v>
      </c>
      <c r="Q873" s="45">
        <f t="shared" si="218"/>
        <v>31230.12</v>
      </c>
      <c r="R873" s="45">
        <f t="shared" si="218"/>
        <v>53572.337499999994</v>
      </c>
      <c r="S873" s="45">
        <f t="shared" si="218"/>
        <v>319144.88</v>
      </c>
      <c r="T873" s="94"/>
    </row>
    <row r="874" spans="1:20" x14ac:dyDescent="0.25">
      <c r="A874" s="11"/>
      <c r="B874" s="2"/>
      <c r="C874" s="2"/>
      <c r="D874" s="2"/>
      <c r="E874" s="12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4"/>
    </row>
    <row r="875" spans="1:20" x14ac:dyDescent="0.25">
      <c r="A875" s="11"/>
      <c r="B875" s="2"/>
      <c r="C875" s="2"/>
      <c r="D875" s="2"/>
      <c r="E875" s="12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4"/>
    </row>
    <row r="876" spans="1:20" ht="19.5" x14ac:dyDescent="0.35">
      <c r="A876" s="221"/>
      <c r="B876" s="221"/>
      <c r="C876" s="221"/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</row>
    <row r="877" spans="1:20" ht="30.75" customHeight="1" thickBot="1" x14ac:dyDescent="0.5">
      <c r="A877" s="222" t="s">
        <v>1289</v>
      </c>
      <c r="B877" s="222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</row>
    <row r="878" spans="1:20" x14ac:dyDescent="0.25">
      <c r="A878" s="121">
        <v>1</v>
      </c>
      <c r="B878" s="116"/>
      <c r="C878" s="116" t="s">
        <v>877</v>
      </c>
      <c r="D878" s="145" t="s">
        <v>263</v>
      </c>
      <c r="E878" s="116" t="s">
        <v>1263</v>
      </c>
      <c r="F878" s="143" t="s">
        <v>92</v>
      </c>
      <c r="G878" s="158">
        <v>57500</v>
      </c>
      <c r="H878" s="48">
        <v>2778.2</v>
      </c>
      <c r="I878" s="42">
        <v>25</v>
      </c>
      <c r="J878" s="48">
        <v>1650.25</v>
      </c>
      <c r="K878" s="42">
        <f t="shared" ref="K878:K885" si="219">+G878*7.1%</f>
        <v>4082.4999999999995</v>
      </c>
      <c r="L878" s="42">
        <f t="shared" ref="L878:L885" si="220">+G878*1.1%</f>
        <v>632.50000000000011</v>
      </c>
      <c r="M878" s="48">
        <v>1748</v>
      </c>
      <c r="N878" s="42">
        <f t="shared" ref="N878:N885" si="221">+G878*7.09%</f>
        <v>4076.7500000000005</v>
      </c>
      <c r="O878" s="53"/>
      <c r="P878" s="42">
        <f t="shared" ref="P878:P885" si="222">+J878+M878</f>
        <v>3398.25</v>
      </c>
      <c r="Q878" s="66">
        <f t="shared" ref="Q878:Q886" si="223">+H878+I878+J878+M878+O878</f>
        <v>6201.45</v>
      </c>
      <c r="R878" s="42">
        <f t="shared" ref="R878:R885" si="224">+K878+L878+N878</f>
        <v>8791.75</v>
      </c>
      <c r="S878" s="42">
        <f t="shared" ref="S878:S885" si="225">+G878-Q878</f>
        <v>51298.55</v>
      </c>
      <c r="T878" s="96" t="s">
        <v>93</v>
      </c>
    </row>
    <row r="879" spans="1:20" x14ac:dyDescent="0.25">
      <c r="A879" s="121">
        <v>2</v>
      </c>
      <c r="B879" s="35"/>
      <c r="C879" s="35" t="s">
        <v>878</v>
      </c>
      <c r="D879" s="75" t="s">
        <v>263</v>
      </c>
      <c r="E879" s="35" t="s">
        <v>291</v>
      </c>
      <c r="F879" s="117" t="s">
        <v>92</v>
      </c>
      <c r="G879" s="122">
        <v>30975</v>
      </c>
      <c r="H879" s="49">
        <v>0</v>
      </c>
      <c r="I879" s="43">
        <v>25</v>
      </c>
      <c r="J879" s="49">
        <v>888.98</v>
      </c>
      <c r="K879" s="43">
        <f t="shared" si="219"/>
        <v>2199.2249999999999</v>
      </c>
      <c r="L879" s="43">
        <f t="shared" si="220"/>
        <v>340.72500000000002</v>
      </c>
      <c r="M879" s="49">
        <v>941.64</v>
      </c>
      <c r="N879" s="43">
        <f t="shared" si="221"/>
        <v>2196.1275000000001</v>
      </c>
      <c r="O879" s="54"/>
      <c r="P879" s="43">
        <f t="shared" si="222"/>
        <v>1830.62</v>
      </c>
      <c r="Q879" s="66">
        <f t="shared" si="223"/>
        <v>1855.62</v>
      </c>
      <c r="R879" s="43">
        <f t="shared" si="224"/>
        <v>4736.0774999999994</v>
      </c>
      <c r="S879" s="43">
        <f t="shared" si="225"/>
        <v>29119.38</v>
      </c>
      <c r="T879" s="97" t="s">
        <v>93</v>
      </c>
    </row>
    <row r="880" spans="1:20" x14ac:dyDescent="0.25">
      <c r="A880" s="121">
        <v>3</v>
      </c>
      <c r="B880" s="35"/>
      <c r="C880" s="35" t="s">
        <v>879</v>
      </c>
      <c r="D880" s="75" t="s">
        <v>263</v>
      </c>
      <c r="E880" s="35" t="s">
        <v>248</v>
      </c>
      <c r="F880" s="117" t="s">
        <v>92</v>
      </c>
      <c r="G880" s="122">
        <v>50500</v>
      </c>
      <c r="H880" s="50">
        <v>1924.57</v>
      </c>
      <c r="I880" s="43">
        <v>25</v>
      </c>
      <c r="J880" s="50">
        <v>1449.35</v>
      </c>
      <c r="K880" s="43">
        <f t="shared" si="219"/>
        <v>3585.4999999999995</v>
      </c>
      <c r="L880" s="43">
        <f t="shared" si="220"/>
        <v>555.5</v>
      </c>
      <c r="M880" s="50">
        <v>1535.2</v>
      </c>
      <c r="N880" s="43">
        <f t="shared" si="221"/>
        <v>3580.4500000000003</v>
      </c>
      <c r="O880" s="54"/>
      <c r="P880" s="43">
        <f t="shared" si="222"/>
        <v>2984.55</v>
      </c>
      <c r="Q880" s="66">
        <f t="shared" si="223"/>
        <v>4934.12</v>
      </c>
      <c r="R880" s="43">
        <f t="shared" si="224"/>
        <v>7721.4500000000007</v>
      </c>
      <c r="S880" s="43">
        <f t="shared" si="225"/>
        <v>45565.88</v>
      </c>
      <c r="T880" s="97" t="s">
        <v>93</v>
      </c>
    </row>
    <row r="881" spans="1:20" x14ac:dyDescent="0.25">
      <c r="A881" s="121">
        <v>4</v>
      </c>
      <c r="B881" s="35"/>
      <c r="C881" s="35" t="s">
        <v>880</v>
      </c>
      <c r="D881" s="75" t="s">
        <v>263</v>
      </c>
      <c r="E881" s="35" t="s">
        <v>185</v>
      </c>
      <c r="F881" s="117" t="s">
        <v>92</v>
      </c>
      <c r="G881" s="122">
        <v>20900</v>
      </c>
      <c r="H881" s="49">
        <v>0</v>
      </c>
      <c r="I881" s="43">
        <v>25</v>
      </c>
      <c r="J881" s="49">
        <v>599.83000000000004</v>
      </c>
      <c r="K881" s="43">
        <f t="shared" si="219"/>
        <v>1483.8999999999999</v>
      </c>
      <c r="L881" s="43">
        <f t="shared" si="220"/>
        <v>229.90000000000003</v>
      </c>
      <c r="M881" s="49">
        <v>635.36</v>
      </c>
      <c r="N881" s="43">
        <f t="shared" si="221"/>
        <v>1481.8100000000002</v>
      </c>
      <c r="O881" s="54"/>
      <c r="P881" s="43">
        <f t="shared" si="222"/>
        <v>1235.19</v>
      </c>
      <c r="Q881" s="66">
        <f t="shared" si="223"/>
        <v>1260.19</v>
      </c>
      <c r="R881" s="43">
        <f t="shared" si="224"/>
        <v>3195.61</v>
      </c>
      <c r="S881" s="43">
        <f t="shared" si="225"/>
        <v>19639.810000000001</v>
      </c>
      <c r="T881" s="97" t="s">
        <v>93</v>
      </c>
    </row>
    <row r="882" spans="1:20" x14ac:dyDescent="0.25">
      <c r="A882" s="121">
        <v>5</v>
      </c>
      <c r="B882" s="35"/>
      <c r="C882" s="35" t="s">
        <v>881</v>
      </c>
      <c r="D882" s="75" t="s">
        <v>263</v>
      </c>
      <c r="E882" s="35" t="s">
        <v>124</v>
      </c>
      <c r="F882" s="117" t="s">
        <v>92</v>
      </c>
      <c r="G882" s="122">
        <v>14300</v>
      </c>
      <c r="H882" s="49">
        <v>0</v>
      </c>
      <c r="I882" s="43">
        <v>25</v>
      </c>
      <c r="J882" s="49">
        <v>410.41</v>
      </c>
      <c r="K882" s="43">
        <f t="shared" si="219"/>
        <v>1015.3</v>
      </c>
      <c r="L882" s="43">
        <f t="shared" si="220"/>
        <v>157.30000000000001</v>
      </c>
      <c r="M882" s="49">
        <v>434.72</v>
      </c>
      <c r="N882" s="43">
        <f t="shared" si="221"/>
        <v>1013.8700000000001</v>
      </c>
      <c r="O882" s="54"/>
      <c r="P882" s="43">
        <f t="shared" si="222"/>
        <v>845.13000000000011</v>
      </c>
      <c r="Q882" s="66">
        <f t="shared" si="223"/>
        <v>870.13000000000011</v>
      </c>
      <c r="R882" s="43">
        <f t="shared" si="224"/>
        <v>2186.4700000000003</v>
      </c>
      <c r="S882" s="43">
        <f t="shared" si="225"/>
        <v>13429.869999999999</v>
      </c>
      <c r="T882" s="97" t="s">
        <v>93</v>
      </c>
    </row>
    <row r="883" spans="1:20" x14ac:dyDescent="0.25">
      <c r="A883" s="121">
        <v>6</v>
      </c>
      <c r="B883" s="35"/>
      <c r="C883" s="35" t="s">
        <v>882</v>
      </c>
      <c r="D883" s="75" t="s">
        <v>263</v>
      </c>
      <c r="E883" s="35" t="s">
        <v>234</v>
      </c>
      <c r="F883" s="117" t="s">
        <v>92</v>
      </c>
      <c r="G883" s="122">
        <v>19800</v>
      </c>
      <c r="H883" s="49">
        <v>0</v>
      </c>
      <c r="I883" s="43">
        <v>25</v>
      </c>
      <c r="J883" s="49">
        <v>568.26</v>
      </c>
      <c r="K883" s="43">
        <f t="shared" si="219"/>
        <v>1405.8</v>
      </c>
      <c r="L883" s="43">
        <f t="shared" si="220"/>
        <v>217.8</v>
      </c>
      <c r="M883" s="49">
        <v>601.91999999999996</v>
      </c>
      <c r="N883" s="43">
        <f t="shared" si="221"/>
        <v>1403.8200000000002</v>
      </c>
      <c r="O883" s="54"/>
      <c r="P883" s="43">
        <f t="shared" si="222"/>
        <v>1170.1799999999998</v>
      </c>
      <c r="Q883" s="66">
        <f t="shared" si="223"/>
        <v>1195.1799999999998</v>
      </c>
      <c r="R883" s="43">
        <f t="shared" si="224"/>
        <v>3027.42</v>
      </c>
      <c r="S883" s="43">
        <f t="shared" si="225"/>
        <v>18604.82</v>
      </c>
      <c r="T883" s="97" t="s">
        <v>93</v>
      </c>
    </row>
    <row r="884" spans="1:20" x14ac:dyDescent="0.25">
      <c r="A884" s="121">
        <v>7</v>
      </c>
      <c r="B884" s="35"/>
      <c r="C884" s="35" t="s">
        <v>883</v>
      </c>
      <c r="D884" s="75" t="s">
        <v>263</v>
      </c>
      <c r="E884" s="35" t="s">
        <v>291</v>
      </c>
      <c r="F884" s="117" t="s">
        <v>92</v>
      </c>
      <c r="G884" s="122">
        <v>30975</v>
      </c>
      <c r="H884" s="49">
        <v>0</v>
      </c>
      <c r="I884" s="43">
        <v>25</v>
      </c>
      <c r="J884" s="49">
        <v>888.98</v>
      </c>
      <c r="K884" s="43">
        <f t="shared" si="219"/>
        <v>2199.2249999999999</v>
      </c>
      <c r="L884" s="43">
        <f t="shared" si="220"/>
        <v>340.72500000000002</v>
      </c>
      <c r="M884" s="49">
        <v>941.64</v>
      </c>
      <c r="N884" s="43">
        <f t="shared" si="221"/>
        <v>2196.1275000000001</v>
      </c>
      <c r="O884" s="54"/>
      <c r="P884" s="43">
        <f t="shared" si="222"/>
        <v>1830.62</v>
      </c>
      <c r="Q884" s="66">
        <f t="shared" si="223"/>
        <v>1855.62</v>
      </c>
      <c r="R884" s="43">
        <f t="shared" si="224"/>
        <v>4736.0774999999994</v>
      </c>
      <c r="S884" s="43">
        <f t="shared" si="225"/>
        <v>29119.38</v>
      </c>
      <c r="T884" s="97" t="s">
        <v>93</v>
      </c>
    </row>
    <row r="885" spans="1:20" x14ac:dyDescent="0.25">
      <c r="A885" s="121">
        <v>8</v>
      </c>
      <c r="B885" s="35"/>
      <c r="C885" s="35" t="s">
        <v>884</v>
      </c>
      <c r="D885" s="75" t="s">
        <v>263</v>
      </c>
      <c r="E885" s="35" t="s">
        <v>248</v>
      </c>
      <c r="F885" s="117" t="s">
        <v>92</v>
      </c>
      <c r="G885" s="122">
        <v>50500</v>
      </c>
      <c r="H885" s="122">
        <v>1924.57</v>
      </c>
      <c r="I885" s="119">
        <v>25</v>
      </c>
      <c r="J885" s="122">
        <v>1449.35</v>
      </c>
      <c r="K885" s="119">
        <f t="shared" si="219"/>
        <v>3585.4999999999995</v>
      </c>
      <c r="L885" s="119">
        <f t="shared" si="220"/>
        <v>555.5</v>
      </c>
      <c r="M885" s="122">
        <v>1535.2</v>
      </c>
      <c r="N885" s="119">
        <f t="shared" si="221"/>
        <v>3580.4500000000003</v>
      </c>
      <c r="O885" s="119"/>
      <c r="P885" s="43">
        <f t="shared" si="222"/>
        <v>2984.55</v>
      </c>
      <c r="Q885" s="66">
        <f t="shared" si="223"/>
        <v>4934.12</v>
      </c>
      <c r="R885" s="43">
        <f t="shared" si="224"/>
        <v>7721.4500000000007</v>
      </c>
      <c r="S885" s="43">
        <f t="shared" si="225"/>
        <v>45565.88</v>
      </c>
      <c r="T885" s="91" t="s">
        <v>93</v>
      </c>
    </row>
    <row r="886" spans="1:20" ht="15.75" thickBot="1" x14ac:dyDescent="0.3">
      <c r="A886" s="124">
        <v>9</v>
      </c>
      <c r="B886" s="79"/>
      <c r="C886" s="79" t="s">
        <v>264</v>
      </c>
      <c r="D886" s="79" t="s">
        <v>263</v>
      </c>
      <c r="E886" s="79" t="s">
        <v>185</v>
      </c>
      <c r="F886" s="120" t="s">
        <v>92</v>
      </c>
      <c r="G886" s="111">
        <v>25000</v>
      </c>
      <c r="H886" s="95">
        <v>0</v>
      </c>
      <c r="I886" s="112">
        <v>25</v>
      </c>
      <c r="J886" s="95">
        <v>717.5</v>
      </c>
      <c r="K886" s="112">
        <f>+G886*7.1%</f>
        <v>1774.9999999999998</v>
      </c>
      <c r="L886" s="112">
        <f>+G886*1.1%</f>
        <v>275</v>
      </c>
      <c r="M886" s="95">
        <v>760</v>
      </c>
      <c r="N886" s="112">
        <f>+G886*7.09%</f>
        <v>1772.5000000000002</v>
      </c>
      <c r="O886" s="112"/>
      <c r="P886" s="112">
        <f>+J886+M886</f>
        <v>1477.5</v>
      </c>
      <c r="Q886" s="70">
        <f t="shared" si="223"/>
        <v>1502.5</v>
      </c>
      <c r="R886" s="112">
        <f>+K886+L886+N886</f>
        <v>3822.5</v>
      </c>
      <c r="S886" s="112">
        <f>+G886-Q886</f>
        <v>23497.5</v>
      </c>
      <c r="T886" s="126" t="s">
        <v>93</v>
      </c>
    </row>
    <row r="887" spans="1:20" x14ac:dyDescent="0.25">
      <c r="A887" s="11"/>
      <c r="B887" s="2"/>
      <c r="C887" s="2"/>
      <c r="D887" s="2"/>
      <c r="E887" s="12"/>
      <c r="F887" s="13"/>
      <c r="G887" s="41">
        <f>SUM(G878:G886)</f>
        <v>300450</v>
      </c>
      <c r="H887" s="41">
        <f t="shared" ref="H887:S887" si="226">SUM(H878:H886)</f>
        <v>6627.3399999999992</v>
      </c>
      <c r="I887" s="41">
        <f t="shared" si="226"/>
        <v>225</v>
      </c>
      <c r="J887" s="41">
        <f t="shared" si="226"/>
        <v>8622.91</v>
      </c>
      <c r="K887" s="41">
        <f t="shared" si="226"/>
        <v>21331.949999999997</v>
      </c>
      <c r="L887" s="41">
        <f t="shared" si="226"/>
        <v>3304.9500000000003</v>
      </c>
      <c r="M887" s="41">
        <f t="shared" si="226"/>
        <v>9133.68</v>
      </c>
      <c r="N887" s="41">
        <f t="shared" si="226"/>
        <v>21301.905000000002</v>
      </c>
      <c r="O887" s="41">
        <f t="shared" si="226"/>
        <v>0</v>
      </c>
      <c r="P887" s="41">
        <f t="shared" si="226"/>
        <v>17756.59</v>
      </c>
      <c r="Q887" s="41">
        <f t="shared" si="226"/>
        <v>24608.929999999997</v>
      </c>
      <c r="R887" s="41">
        <f t="shared" si="226"/>
        <v>45938.805000000008</v>
      </c>
      <c r="S887" s="41">
        <f t="shared" si="226"/>
        <v>275841.07</v>
      </c>
    </row>
    <row r="888" spans="1:20" x14ac:dyDescent="0.25">
      <c r="A888" s="11"/>
      <c r="B888" s="2"/>
      <c r="C888" s="2"/>
      <c r="D888" s="2"/>
      <c r="E888" s="12"/>
      <c r="F888" s="13"/>
      <c r="G888" s="41"/>
      <c r="H888" s="41"/>
      <c r="I888" s="41"/>
      <c r="J888" s="41"/>
      <c r="K888" s="41"/>
      <c r="L888" s="41"/>
      <c r="M888" s="41"/>
      <c r="N888" s="13"/>
      <c r="O888" s="13"/>
      <c r="P888" s="13"/>
      <c r="Q888" s="13"/>
      <c r="R888" s="41"/>
      <c r="S888" s="41"/>
    </row>
    <row r="889" spans="1:20" ht="19.5" x14ac:dyDescent="0.35">
      <c r="A889" s="221"/>
      <c r="B889" s="221"/>
      <c r="C889" s="221"/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</row>
    <row r="890" spans="1:20" ht="19.5" x14ac:dyDescent="0.35">
      <c r="A890" s="221"/>
      <c r="B890" s="221"/>
      <c r="C890" s="221"/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</row>
    <row r="891" spans="1:20" ht="30.75" customHeight="1" thickBot="1" x14ac:dyDescent="0.5">
      <c r="A891" s="222" t="s">
        <v>44</v>
      </c>
      <c r="B891" s="222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</row>
    <row r="892" spans="1:20" x14ac:dyDescent="0.25">
      <c r="A892" s="121">
        <v>1</v>
      </c>
      <c r="B892" s="116"/>
      <c r="C892" s="116" t="s">
        <v>885</v>
      </c>
      <c r="D892" s="145" t="s">
        <v>461</v>
      </c>
      <c r="E892" s="116" t="s">
        <v>248</v>
      </c>
      <c r="F892" s="143" t="s">
        <v>92</v>
      </c>
      <c r="G892" s="144">
        <v>50500</v>
      </c>
      <c r="H892" s="60">
        <v>1924.57</v>
      </c>
      <c r="I892" s="62">
        <v>25</v>
      </c>
      <c r="J892" s="60">
        <v>1449.35</v>
      </c>
      <c r="K892" s="62">
        <f t="shared" ref="K892:K900" si="227">+G892*7.1%</f>
        <v>3585.4999999999995</v>
      </c>
      <c r="L892" s="62">
        <f t="shared" ref="L892:L900" si="228">+G892*1.1%</f>
        <v>555.5</v>
      </c>
      <c r="M892" s="60">
        <v>1535.2</v>
      </c>
      <c r="N892" s="62">
        <f t="shared" ref="N892:N900" si="229">+G892*7.09%</f>
        <v>3580.4500000000003</v>
      </c>
      <c r="O892" s="63"/>
      <c r="P892" s="62">
        <f t="shared" ref="P892:P900" si="230">+J892+M892</f>
        <v>2984.55</v>
      </c>
      <c r="Q892" s="66">
        <f t="shared" ref="Q892:Q900" si="231">+H892+I892+J892+M892+O892</f>
        <v>4934.12</v>
      </c>
      <c r="R892" s="62">
        <f t="shared" ref="R892:R900" si="232">+K892+L892+N892</f>
        <v>7721.4500000000007</v>
      </c>
      <c r="S892" s="62">
        <f t="shared" ref="S892:S900" si="233">+G892-Q892</f>
        <v>45565.88</v>
      </c>
      <c r="T892" s="96" t="s">
        <v>93</v>
      </c>
    </row>
    <row r="893" spans="1:20" x14ac:dyDescent="0.25">
      <c r="A893" s="121">
        <v>2</v>
      </c>
      <c r="B893" s="35"/>
      <c r="C893" s="35" t="s">
        <v>886</v>
      </c>
      <c r="D893" s="75" t="s">
        <v>461</v>
      </c>
      <c r="E893" s="35" t="s">
        <v>248</v>
      </c>
      <c r="F893" s="117" t="s">
        <v>92</v>
      </c>
      <c r="G893" s="87">
        <v>50500</v>
      </c>
      <c r="H893" s="64">
        <v>1746.05</v>
      </c>
      <c r="I893" s="66">
        <v>25</v>
      </c>
      <c r="J893" s="64">
        <v>1449.35</v>
      </c>
      <c r="K893" s="66">
        <f t="shared" si="227"/>
        <v>3585.4999999999995</v>
      </c>
      <c r="L893" s="66">
        <f t="shared" si="228"/>
        <v>555.5</v>
      </c>
      <c r="M893" s="64">
        <v>1535.2</v>
      </c>
      <c r="N893" s="66">
        <f t="shared" si="229"/>
        <v>3580.4500000000003</v>
      </c>
      <c r="O893" s="67"/>
      <c r="P893" s="66">
        <f t="shared" si="230"/>
        <v>2984.55</v>
      </c>
      <c r="Q893" s="66">
        <f t="shared" si="231"/>
        <v>4755.5999999999995</v>
      </c>
      <c r="R893" s="66">
        <f t="shared" si="232"/>
        <v>7721.4500000000007</v>
      </c>
      <c r="S893" s="66">
        <f t="shared" si="233"/>
        <v>45744.4</v>
      </c>
      <c r="T893" s="97" t="s">
        <v>93</v>
      </c>
    </row>
    <row r="894" spans="1:20" x14ac:dyDescent="0.25">
      <c r="A894" s="121">
        <v>3</v>
      </c>
      <c r="B894" s="35"/>
      <c r="C894" s="35" t="s">
        <v>887</v>
      </c>
      <c r="D894" s="75" t="s">
        <v>461</v>
      </c>
      <c r="E894" s="35" t="s">
        <v>84</v>
      </c>
      <c r="F894" s="117" t="s">
        <v>92</v>
      </c>
      <c r="G894" s="87">
        <v>20900</v>
      </c>
      <c r="H894" s="65">
        <v>0</v>
      </c>
      <c r="I894" s="66">
        <v>25</v>
      </c>
      <c r="J894" s="65">
        <v>599.83000000000004</v>
      </c>
      <c r="K894" s="66">
        <f t="shared" si="227"/>
        <v>1483.8999999999999</v>
      </c>
      <c r="L894" s="66">
        <f t="shared" si="228"/>
        <v>229.90000000000003</v>
      </c>
      <c r="M894" s="65">
        <v>635.36</v>
      </c>
      <c r="N894" s="66">
        <f t="shared" si="229"/>
        <v>1481.8100000000002</v>
      </c>
      <c r="O894" s="67"/>
      <c r="P894" s="66">
        <f t="shared" si="230"/>
        <v>1235.19</v>
      </c>
      <c r="Q894" s="66">
        <f t="shared" si="231"/>
        <v>1260.19</v>
      </c>
      <c r="R894" s="66">
        <f t="shared" si="232"/>
        <v>3195.61</v>
      </c>
      <c r="S894" s="66">
        <f t="shared" si="233"/>
        <v>19639.810000000001</v>
      </c>
      <c r="T894" s="97" t="s">
        <v>93</v>
      </c>
    </row>
    <row r="895" spans="1:20" x14ac:dyDescent="0.25">
      <c r="A895" s="121">
        <v>4</v>
      </c>
      <c r="B895" s="35"/>
      <c r="C895" s="35" t="s">
        <v>888</v>
      </c>
      <c r="D895" s="75" t="s">
        <v>461</v>
      </c>
      <c r="E895" s="35" t="s">
        <v>248</v>
      </c>
      <c r="F895" s="117" t="s">
        <v>92</v>
      </c>
      <c r="G895" s="87">
        <v>50500</v>
      </c>
      <c r="H895" s="64">
        <v>1746.05</v>
      </c>
      <c r="I895" s="66">
        <v>25</v>
      </c>
      <c r="J895" s="64">
        <v>1449.35</v>
      </c>
      <c r="K895" s="66">
        <f t="shared" si="227"/>
        <v>3585.4999999999995</v>
      </c>
      <c r="L895" s="66">
        <f t="shared" si="228"/>
        <v>555.5</v>
      </c>
      <c r="M895" s="64">
        <v>1535.2</v>
      </c>
      <c r="N895" s="66">
        <f t="shared" si="229"/>
        <v>3580.4500000000003</v>
      </c>
      <c r="O895" s="67"/>
      <c r="P895" s="66">
        <f t="shared" si="230"/>
        <v>2984.55</v>
      </c>
      <c r="Q895" s="66">
        <f t="shared" si="231"/>
        <v>4755.5999999999995</v>
      </c>
      <c r="R895" s="66">
        <f t="shared" si="232"/>
        <v>7721.4500000000007</v>
      </c>
      <c r="S895" s="66">
        <f t="shared" si="233"/>
        <v>45744.4</v>
      </c>
      <c r="T895" s="97" t="s">
        <v>93</v>
      </c>
    </row>
    <row r="896" spans="1:20" x14ac:dyDescent="0.25">
      <c r="A896" s="121">
        <v>5</v>
      </c>
      <c r="B896" s="35"/>
      <c r="C896" s="35" t="s">
        <v>889</v>
      </c>
      <c r="D896" s="75" t="s">
        <v>461</v>
      </c>
      <c r="E896" s="35" t="s">
        <v>248</v>
      </c>
      <c r="F896" s="117" t="s">
        <v>92</v>
      </c>
      <c r="G896" s="87">
        <v>50500</v>
      </c>
      <c r="H896" s="64">
        <v>1924.57</v>
      </c>
      <c r="I896" s="66">
        <v>25</v>
      </c>
      <c r="J896" s="64">
        <v>1449.35</v>
      </c>
      <c r="K896" s="66">
        <f t="shared" si="227"/>
        <v>3585.4999999999995</v>
      </c>
      <c r="L896" s="66">
        <f t="shared" si="228"/>
        <v>555.5</v>
      </c>
      <c r="M896" s="64">
        <v>1535.2</v>
      </c>
      <c r="N896" s="66">
        <f t="shared" si="229"/>
        <v>3580.4500000000003</v>
      </c>
      <c r="O896" s="67"/>
      <c r="P896" s="66">
        <f t="shared" si="230"/>
        <v>2984.55</v>
      </c>
      <c r="Q896" s="66">
        <f t="shared" si="231"/>
        <v>4934.12</v>
      </c>
      <c r="R896" s="66">
        <f t="shared" si="232"/>
        <v>7721.4500000000007</v>
      </c>
      <c r="S896" s="66">
        <f t="shared" si="233"/>
        <v>45565.88</v>
      </c>
      <c r="T896" s="97" t="s">
        <v>93</v>
      </c>
    </row>
    <row r="897" spans="1:20" x14ac:dyDescent="0.25">
      <c r="A897" s="121">
        <v>6</v>
      </c>
      <c r="B897" s="35"/>
      <c r="C897" s="35" t="s">
        <v>890</v>
      </c>
      <c r="D897" s="75" t="s">
        <v>461</v>
      </c>
      <c r="E897" s="35" t="s">
        <v>333</v>
      </c>
      <c r="F897" s="117" t="s">
        <v>92</v>
      </c>
      <c r="G897" s="87">
        <v>11500</v>
      </c>
      <c r="H897" s="65">
        <v>0</v>
      </c>
      <c r="I897" s="66">
        <v>25</v>
      </c>
      <c r="J897" s="65">
        <v>330.05</v>
      </c>
      <c r="K897" s="66">
        <f t="shared" si="227"/>
        <v>816.49999999999989</v>
      </c>
      <c r="L897" s="66">
        <f t="shared" si="228"/>
        <v>126.50000000000001</v>
      </c>
      <c r="M897" s="65">
        <v>349.6</v>
      </c>
      <c r="N897" s="66">
        <f t="shared" si="229"/>
        <v>815.35</v>
      </c>
      <c r="O897" s="67"/>
      <c r="P897" s="66">
        <f t="shared" si="230"/>
        <v>679.65000000000009</v>
      </c>
      <c r="Q897" s="66">
        <f t="shared" si="231"/>
        <v>704.65000000000009</v>
      </c>
      <c r="R897" s="66">
        <f t="shared" si="232"/>
        <v>1758.35</v>
      </c>
      <c r="S897" s="66">
        <f t="shared" si="233"/>
        <v>10795.35</v>
      </c>
      <c r="T897" s="97" t="s">
        <v>93</v>
      </c>
    </row>
    <row r="898" spans="1:20" x14ac:dyDescent="0.25">
      <c r="A898" s="121">
        <v>7</v>
      </c>
      <c r="B898" s="35"/>
      <c r="C898" s="35" t="s">
        <v>891</v>
      </c>
      <c r="D898" s="75" t="s">
        <v>461</v>
      </c>
      <c r="E898" s="35" t="s">
        <v>203</v>
      </c>
      <c r="F898" s="117" t="s">
        <v>92</v>
      </c>
      <c r="G898" s="87">
        <v>18700</v>
      </c>
      <c r="H898" s="65">
        <v>0</v>
      </c>
      <c r="I898" s="66">
        <v>25</v>
      </c>
      <c r="J898" s="65">
        <v>536.69000000000005</v>
      </c>
      <c r="K898" s="66">
        <f t="shared" si="227"/>
        <v>1327.6999999999998</v>
      </c>
      <c r="L898" s="66">
        <f t="shared" si="228"/>
        <v>205.70000000000002</v>
      </c>
      <c r="M898" s="65">
        <v>568.48</v>
      </c>
      <c r="N898" s="66">
        <f t="shared" si="229"/>
        <v>1325.8300000000002</v>
      </c>
      <c r="O898" s="67"/>
      <c r="P898" s="66">
        <f t="shared" si="230"/>
        <v>1105.17</v>
      </c>
      <c r="Q898" s="66">
        <f t="shared" si="231"/>
        <v>1130.17</v>
      </c>
      <c r="R898" s="66">
        <f t="shared" si="232"/>
        <v>2859.23</v>
      </c>
      <c r="S898" s="66">
        <f t="shared" si="233"/>
        <v>17569.830000000002</v>
      </c>
      <c r="T898" s="97" t="s">
        <v>93</v>
      </c>
    </row>
    <row r="899" spans="1:20" x14ac:dyDescent="0.25">
      <c r="A899" s="121">
        <v>8</v>
      </c>
      <c r="B899" s="35"/>
      <c r="C899" s="35" t="s">
        <v>892</v>
      </c>
      <c r="D899" s="75" t="s">
        <v>461</v>
      </c>
      <c r="E899" s="35" t="s">
        <v>1263</v>
      </c>
      <c r="F899" s="117" t="s">
        <v>92</v>
      </c>
      <c r="G899" s="87">
        <v>57500</v>
      </c>
      <c r="H899" s="87">
        <v>3016.23</v>
      </c>
      <c r="I899" s="118">
        <v>25</v>
      </c>
      <c r="J899" s="87">
        <v>1650.25</v>
      </c>
      <c r="K899" s="118">
        <f t="shared" si="227"/>
        <v>4082.4999999999995</v>
      </c>
      <c r="L899" s="118">
        <f t="shared" si="228"/>
        <v>632.50000000000011</v>
      </c>
      <c r="M899" s="64">
        <v>1748</v>
      </c>
      <c r="N899" s="66">
        <f t="shared" si="229"/>
        <v>4076.7500000000005</v>
      </c>
      <c r="O899" s="67"/>
      <c r="P899" s="66">
        <f t="shared" si="230"/>
        <v>3398.25</v>
      </c>
      <c r="Q899" s="66">
        <f t="shared" si="231"/>
        <v>6439.48</v>
      </c>
      <c r="R899" s="66">
        <f t="shared" si="232"/>
        <v>8791.75</v>
      </c>
      <c r="S899" s="66">
        <f t="shared" si="233"/>
        <v>51060.520000000004</v>
      </c>
      <c r="T899" s="97" t="s">
        <v>93</v>
      </c>
    </row>
    <row r="900" spans="1:20" ht="15.75" thickBot="1" x14ac:dyDescent="0.3">
      <c r="A900" s="124">
        <v>9</v>
      </c>
      <c r="B900" s="79"/>
      <c r="C900" s="79" t="s">
        <v>460</v>
      </c>
      <c r="D900" s="79" t="s">
        <v>461</v>
      </c>
      <c r="E900" s="79" t="s">
        <v>89</v>
      </c>
      <c r="F900" s="120" t="s">
        <v>92</v>
      </c>
      <c r="G900" s="111">
        <v>20000</v>
      </c>
      <c r="H900" s="95">
        <v>0</v>
      </c>
      <c r="I900" s="112">
        <v>25</v>
      </c>
      <c r="J900" s="95">
        <v>574</v>
      </c>
      <c r="K900" s="112">
        <f t="shared" si="227"/>
        <v>1419.9999999999998</v>
      </c>
      <c r="L900" s="112">
        <f t="shared" si="228"/>
        <v>220.00000000000003</v>
      </c>
      <c r="M900" s="69">
        <v>608</v>
      </c>
      <c r="N900" s="70">
        <f t="shared" si="229"/>
        <v>1418</v>
      </c>
      <c r="O900" s="71"/>
      <c r="P900" s="70">
        <f t="shared" si="230"/>
        <v>1182</v>
      </c>
      <c r="Q900" s="70">
        <f t="shared" si="231"/>
        <v>1207</v>
      </c>
      <c r="R900" s="70">
        <f t="shared" si="232"/>
        <v>3058</v>
      </c>
      <c r="S900" s="70">
        <f t="shared" si="233"/>
        <v>18793</v>
      </c>
      <c r="T900" s="98" t="s">
        <v>93</v>
      </c>
    </row>
    <row r="901" spans="1:20" x14ac:dyDescent="0.25">
      <c r="A901" s="10"/>
      <c r="F901" s="30"/>
      <c r="G901" s="66">
        <f>SUM(G892:G900)</f>
        <v>330600</v>
      </c>
      <c r="H901" s="66">
        <f t="shared" ref="H901:S901" si="234">SUM(H892:H900)</f>
        <v>10357.469999999999</v>
      </c>
      <c r="I901" s="66">
        <f t="shared" si="234"/>
        <v>225</v>
      </c>
      <c r="J901" s="66">
        <f t="shared" si="234"/>
        <v>9488.2199999999993</v>
      </c>
      <c r="K901" s="66">
        <f t="shared" si="234"/>
        <v>23472.6</v>
      </c>
      <c r="L901" s="66">
        <f t="shared" si="234"/>
        <v>3636.6</v>
      </c>
      <c r="M901" s="66">
        <f t="shared" si="234"/>
        <v>10050.24</v>
      </c>
      <c r="N901" s="66">
        <f t="shared" si="234"/>
        <v>23439.540000000005</v>
      </c>
      <c r="O901" s="66">
        <f t="shared" si="234"/>
        <v>0</v>
      </c>
      <c r="P901" s="66">
        <f t="shared" si="234"/>
        <v>19538.46</v>
      </c>
      <c r="Q901" s="66">
        <f t="shared" si="234"/>
        <v>30120.929999999997</v>
      </c>
      <c r="R901" s="66">
        <f t="shared" si="234"/>
        <v>50548.740000000005</v>
      </c>
      <c r="S901" s="66">
        <f t="shared" si="234"/>
        <v>300479.07</v>
      </c>
      <c r="T901" s="86"/>
    </row>
    <row r="902" spans="1:20" ht="19.5" x14ac:dyDescent="0.35">
      <c r="A902" s="221"/>
      <c r="B902" s="221"/>
      <c r="C902" s="221"/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</row>
    <row r="903" spans="1:20" ht="30.75" customHeight="1" thickBot="1" x14ac:dyDescent="0.5">
      <c r="A903" s="222" t="s">
        <v>45</v>
      </c>
      <c r="B903" s="222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</row>
    <row r="904" spans="1:20" x14ac:dyDescent="0.25">
      <c r="A904" s="121">
        <v>1</v>
      </c>
      <c r="B904" s="116"/>
      <c r="C904" s="116" t="s">
        <v>894</v>
      </c>
      <c r="D904" s="145" t="s">
        <v>893</v>
      </c>
      <c r="E904" s="116" t="s">
        <v>248</v>
      </c>
      <c r="F904" s="143" t="s">
        <v>92</v>
      </c>
      <c r="G904" s="158">
        <v>50500</v>
      </c>
      <c r="H904" s="48">
        <v>1924.57</v>
      </c>
      <c r="I904" s="42">
        <v>25</v>
      </c>
      <c r="J904" s="48">
        <v>1449.35</v>
      </c>
      <c r="K904" s="42">
        <f t="shared" ref="K904:K918" si="235">+G904*7.1%</f>
        <v>3585.4999999999995</v>
      </c>
      <c r="L904" s="42">
        <f t="shared" ref="L904:L918" si="236">+G904*1.1%</f>
        <v>555.5</v>
      </c>
      <c r="M904" s="48">
        <v>1535.2</v>
      </c>
      <c r="N904" s="42">
        <f t="shared" ref="N904:N918" si="237">+G904*7.09%</f>
        <v>3580.4500000000003</v>
      </c>
      <c r="O904" s="53"/>
      <c r="P904" s="42">
        <f t="shared" ref="P904:P918" si="238">+J904+M904</f>
        <v>2984.55</v>
      </c>
      <c r="Q904" s="66">
        <f t="shared" ref="Q904:Q918" si="239">+H904+I904+J904+M904+O904</f>
        <v>4934.12</v>
      </c>
      <c r="R904" s="42">
        <f t="shared" ref="R904:R918" si="240">+K904+L904+N904</f>
        <v>7721.4500000000007</v>
      </c>
      <c r="S904" s="42">
        <f t="shared" ref="S904:S918" si="241">+G904-Q904</f>
        <v>45565.88</v>
      </c>
      <c r="T904" s="96" t="s">
        <v>93</v>
      </c>
    </row>
    <row r="905" spans="1:20" x14ac:dyDescent="0.25">
      <c r="A905" s="121">
        <v>2</v>
      </c>
      <c r="B905" s="35"/>
      <c r="C905" s="35" t="s">
        <v>895</v>
      </c>
      <c r="D905" s="75" t="s">
        <v>893</v>
      </c>
      <c r="E905" s="35" t="s">
        <v>248</v>
      </c>
      <c r="F905" s="117" t="s">
        <v>92</v>
      </c>
      <c r="G905" s="122">
        <v>50500</v>
      </c>
      <c r="H905" s="50">
        <v>1924.57</v>
      </c>
      <c r="I905" s="43">
        <v>25</v>
      </c>
      <c r="J905" s="50">
        <v>1449.35</v>
      </c>
      <c r="K905" s="43">
        <f t="shared" si="235"/>
        <v>3585.4999999999995</v>
      </c>
      <c r="L905" s="43">
        <f t="shared" si="236"/>
        <v>555.5</v>
      </c>
      <c r="M905" s="50">
        <v>1535.2</v>
      </c>
      <c r="N905" s="43">
        <f t="shared" si="237"/>
        <v>3580.4500000000003</v>
      </c>
      <c r="O905" s="54"/>
      <c r="P905" s="43">
        <f t="shared" si="238"/>
        <v>2984.55</v>
      </c>
      <c r="Q905" s="66">
        <f t="shared" si="239"/>
        <v>4934.12</v>
      </c>
      <c r="R905" s="43">
        <f t="shared" si="240"/>
        <v>7721.4500000000007</v>
      </c>
      <c r="S905" s="43">
        <f t="shared" si="241"/>
        <v>45565.88</v>
      </c>
      <c r="T905" s="97" t="s">
        <v>93</v>
      </c>
    </row>
    <row r="906" spans="1:20" x14ac:dyDescent="0.25">
      <c r="A906" s="121">
        <v>3</v>
      </c>
      <c r="B906" s="35"/>
      <c r="C906" s="35" t="s">
        <v>896</v>
      </c>
      <c r="D906" s="75" t="s">
        <v>893</v>
      </c>
      <c r="E906" s="35" t="s">
        <v>248</v>
      </c>
      <c r="F906" s="117" t="s">
        <v>92</v>
      </c>
      <c r="G906" s="122">
        <v>50500</v>
      </c>
      <c r="H906" s="50">
        <v>1746.05</v>
      </c>
      <c r="I906" s="43">
        <v>25</v>
      </c>
      <c r="J906" s="50">
        <v>1449.35</v>
      </c>
      <c r="K906" s="43">
        <f t="shared" si="235"/>
        <v>3585.4999999999995</v>
      </c>
      <c r="L906" s="43">
        <f t="shared" si="236"/>
        <v>555.5</v>
      </c>
      <c r="M906" s="50">
        <v>1535.2</v>
      </c>
      <c r="N906" s="43">
        <f t="shared" si="237"/>
        <v>3580.4500000000003</v>
      </c>
      <c r="O906" s="54"/>
      <c r="P906" s="43">
        <f t="shared" si="238"/>
        <v>2984.55</v>
      </c>
      <c r="Q906" s="66">
        <f t="shared" si="239"/>
        <v>4755.5999999999995</v>
      </c>
      <c r="R906" s="43">
        <f t="shared" si="240"/>
        <v>7721.4500000000007</v>
      </c>
      <c r="S906" s="43">
        <f t="shared" si="241"/>
        <v>45744.4</v>
      </c>
      <c r="T906" s="97" t="s">
        <v>93</v>
      </c>
    </row>
    <row r="907" spans="1:20" x14ac:dyDescent="0.25">
      <c r="A907" s="121">
        <v>4</v>
      </c>
      <c r="B907" s="35"/>
      <c r="C907" s="35" t="s">
        <v>897</v>
      </c>
      <c r="D907" s="75" t="s">
        <v>893</v>
      </c>
      <c r="E907" s="35" t="s">
        <v>1263</v>
      </c>
      <c r="F907" s="117" t="s">
        <v>92</v>
      </c>
      <c r="G907" s="122">
        <v>57500</v>
      </c>
      <c r="H907" s="50">
        <v>3016.23</v>
      </c>
      <c r="I907" s="43">
        <v>25</v>
      </c>
      <c r="J907" s="50">
        <v>1650.25</v>
      </c>
      <c r="K907" s="43">
        <f t="shared" si="235"/>
        <v>4082.4999999999995</v>
      </c>
      <c r="L907" s="43">
        <f t="shared" si="236"/>
        <v>632.50000000000011</v>
      </c>
      <c r="M907" s="50">
        <v>1748</v>
      </c>
      <c r="N907" s="43">
        <f t="shared" si="237"/>
        <v>4076.7500000000005</v>
      </c>
      <c r="O907" s="54"/>
      <c r="P907" s="43">
        <f t="shared" si="238"/>
        <v>3398.25</v>
      </c>
      <c r="Q907" s="66">
        <f t="shared" si="239"/>
        <v>6439.48</v>
      </c>
      <c r="R907" s="43">
        <f t="shared" si="240"/>
        <v>8791.75</v>
      </c>
      <c r="S907" s="43">
        <f t="shared" si="241"/>
        <v>51060.520000000004</v>
      </c>
      <c r="T907" s="97" t="s">
        <v>93</v>
      </c>
    </row>
    <row r="908" spans="1:20" x14ac:dyDescent="0.25">
      <c r="A908" s="121">
        <v>5</v>
      </c>
      <c r="B908" s="35"/>
      <c r="C908" s="35" t="s">
        <v>898</v>
      </c>
      <c r="D908" s="75" t="s">
        <v>893</v>
      </c>
      <c r="E908" s="35" t="s">
        <v>271</v>
      </c>
      <c r="F908" s="117" t="s">
        <v>92</v>
      </c>
      <c r="G908" s="122">
        <v>20900</v>
      </c>
      <c r="H908" s="49">
        <v>0</v>
      </c>
      <c r="I908" s="43">
        <v>25</v>
      </c>
      <c r="J908" s="49">
        <v>599.83000000000004</v>
      </c>
      <c r="K908" s="43">
        <f t="shared" si="235"/>
        <v>1483.8999999999999</v>
      </c>
      <c r="L908" s="43">
        <f t="shared" si="236"/>
        <v>229.90000000000003</v>
      </c>
      <c r="M908" s="49">
        <v>635.36</v>
      </c>
      <c r="N908" s="43">
        <f t="shared" si="237"/>
        <v>1481.8100000000002</v>
      </c>
      <c r="O908" s="54"/>
      <c r="P908" s="43">
        <f t="shared" si="238"/>
        <v>1235.19</v>
      </c>
      <c r="Q908" s="66">
        <f t="shared" si="239"/>
        <v>1260.19</v>
      </c>
      <c r="R908" s="43">
        <f t="shared" si="240"/>
        <v>3195.61</v>
      </c>
      <c r="S908" s="43">
        <f t="shared" si="241"/>
        <v>19639.810000000001</v>
      </c>
      <c r="T908" s="97" t="s">
        <v>93</v>
      </c>
    </row>
    <row r="909" spans="1:20" x14ac:dyDescent="0.25">
      <c r="A909" s="121">
        <v>6</v>
      </c>
      <c r="B909" s="35"/>
      <c r="C909" s="35" t="s">
        <v>899</v>
      </c>
      <c r="D909" s="75" t="s">
        <v>893</v>
      </c>
      <c r="E909" s="35" t="s">
        <v>291</v>
      </c>
      <c r="F909" s="117" t="s">
        <v>92</v>
      </c>
      <c r="G909" s="122">
        <v>30975</v>
      </c>
      <c r="H909" s="49">
        <v>0</v>
      </c>
      <c r="I909" s="43">
        <v>25</v>
      </c>
      <c r="J909" s="49">
        <v>888.98</v>
      </c>
      <c r="K909" s="43">
        <f t="shared" si="235"/>
        <v>2199.2249999999999</v>
      </c>
      <c r="L909" s="43">
        <f t="shared" si="236"/>
        <v>340.72500000000002</v>
      </c>
      <c r="M909" s="49">
        <v>941.64</v>
      </c>
      <c r="N909" s="43">
        <f t="shared" si="237"/>
        <v>2196.1275000000001</v>
      </c>
      <c r="O909" s="54"/>
      <c r="P909" s="43">
        <f t="shared" si="238"/>
        <v>1830.62</v>
      </c>
      <c r="Q909" s="66">
        <f t="shared" si="239"/>
        <v>1855.62</v>
      </c>
      <c r="R909" s="43">
        <f t="shared" si="240"/>
        <v>4736.0774999999994</v>
      </c>
      <c r="S909" s="43">
        <f t="shared" si="241"/>
        <v>29119.38</v>
      </c>
      <c r="T909" s="97" t="s">
        <v>93</v>
      </c>
    </row>
    <row r="910" spans="1:20" x14ac:dyDescent="0.25">
      <c r="A910" s="121">
        <v>7</v>
      </c>
      <c r="B910" s="35"/>
      <c r="C910" s="35" t="s">
        <v>900</v>
      </c>
      <c r="D910" s="75" t="s">
        <v>893</v>
      </c>
      <c r="E910" s="35" t="s">
        <v>248</v>
      </c>
      <c r="F910" s="117" t="s">
        <v>92</v>
      </c>
      <c r="G910" s="122">
        <v>50500</v>
      </c>
      <c r="H910" s="50">
        <v>1924.57</v>
      </c>
      <c r="I910" s="43">
        <v>25</v>
      </c>
      <c r="J910" s="50">
        <v>1449.35</v>
      </c>
      <c r="K910" s="43">
        <f t="shared" si="235"/>
        <v>3585.4999999999995</v>
      </c>
      <c r="L910" s="43">
        <f t="shared" si="236"/>
        <v>555.5</v>
      </c>
      <c r="M910" s="50">
        <v>1535.2</v>
      </c>
      <c r="N910" s="43">
        <f t="shared" si="237"/>
        <v>3580.4500000000003</v>
      </c>
      <c r="O910" s="54"/>
      <c r="P910" s="43">
        <f t="shared" si="238"/>
        <v>2984.55</v>
      </c>
      <c r="Q910" s="66">
        <f t="shared" si="239"/>
        <v>4934.12</v>
      </c>
      <c r="R910" s="43">
        <f t="shared" si="240"/>
        <v>7721.4500000000007</v>
      </c>
      <c r="S910" s="43">
        <f t="shared" si="241"/>
        <v>45565.88</v>
      </c>
      <c r="T910" s="97" t="s">
        <v>93</v>
      </c>
    </row>
    <row r="911" spans="1:20" x14ac:dyDescent="0.25">
      <c r="A911" s="121">
        <v>8</v>
      </c>
      <c r="B911" s="35"/>
      <c r="C911" s="35" t="s">
        <v>901</v>
      </c>
      <c r="D911" s="75" t="s">
        <v>893</v>
      </c>
      <c r="E911" s="35" t="s">
        <v>129</v>
      </c>
      <c r="F911" s="117" t="s">
        <v>92</v>
      </c>
      <c r="G911" s="122">
        <v>20900</v>
      </c>
      <c r="H911" s="49">
        <v>0</v>
      </c>
      <c r="I911" s="43">
        <v>25</v>
      </c>
      <c r="J911" s="49">
        <v>599.83000000000004</v>
      </c>
      <c r="K911" s="43">
        <f t="shared" si="235"/>
        <v>1483.8999999999999</v>
      </c>
      <c r="L911" s="43">
        <f t="shared" si="236"/>
        <v>229.90000000000003</v>
      </c>
      <c r="M911" s="49">
        <v>635.36</v>
      </c>
      <c r="N911" s="43">
        <f t="shared" si="237"/>
        <v>1481.8100000000002</v>
      </c>
      <c r="O911" s="54"/>
      <c r="P911" s="43">
        <f t="shared" si="238"/>
        <v>1235.19</v>
      </c>
      <c r="Q911" s="66">
        <f t="shared" si="239"/>
        <v>1260.19</v>
      </c>
      <c r="R911" s="43">
        <f t="shared" si="240"/>
        <v>3195.61</v>
      </c>
      <c r="S911" s="43">
        <f t="shared" si="241"/>
        <v>19639.810000000001</v>
      </c>
      <c r="T911" s="97" t="s">
        <v>93</v>
      </c>
    </row>
    <row r="912" spans="1:20" x14ac:dyDescent="0.25">
      <c r="A912" s="121">
        <v>9</v>
      </c>
      <c r="B912" s="35"/>
      <c r="C912" s="35" t="s">
        <v>902</v>
      </c>
      <c r="D912" s="75" t="s">
        <v>893</v>
      </c>
      <c r="E912" s="35" t="s">
        <v>130</v>
      </c>
      <c r="F912" s="117" t="s">
        <v>92</v>
      </c>
      <c r="G912" s="122">
        <v>15000</v>
      </c>
      <c r="H912" s="49">
        <v>0</v>
      </c>
      <c r="I912" s="43">
        <v>25</v>
      </c>
      <c r="J912" s="49">
        <v>430.5</v>
      </c>
      <c r="K912" s="43">
        <f t="shared" si="235"/>
        <v>1065</v>
      </c>
      <c r="L912" s="43">
        <f t="shared" si="236"/>
        <v>165.00000000000003</v>
      </c>
      <c r="M912" s="49">
        <v>456</v>
      </c>
      <c r="N912" s="43">
        <f t="shared" si="237"/>
        <v>1063.5</v>
      </c>
      <c r="O912" s="54"/>
      <c r="P912" s="43">
        <f t="shared" si="238"/>
        <v>886.5</v>
      </c>
      <c r="Q912" s="66">
        <f t="shared" si="239"/>
        <v>911.5</v>
      </c>
      <c r="R912" s="43">
        <f t="shared" si="240"/>
        <v>2293.5</v>
      </c>
      <c r="S912" s="43">
        <f t="shared" si="241"/>
        <v>14088.5</v>
      </c>
      <c r="T912" s="97" t="s">
        <v>93</v>
      </c>
    </row>
    <row r="913" spans="1:20" x14ac:dyDescent="0.25">
      <c r="A913" s="121">
        <v>10</v>
      </c>
      <c r="B913" s="35"/>
      <c r="C913" s="35" t="s">
        <v>903</v>
      </c>
      <c r="D913" s="75" t="s">
        <v>893</v>
      </c>
      <c r="E913" s="35" t="s">
        <v>129</v>
      </c>
      <c r="F913" s="117" t="s">
        <v>92</v>
      </c>
      <c r="G913" s="122">
        <v>25000</v>
      </c>
      <c r="H913" s="49">
        <v>0</v>
      </c>
      <c r="I913" s="43">
        <v>25</v>
      </c>
      <c r="J913" s="49">
        <v>717.5</v>
      </c>
      <c r="K913" s="43">
        <f t="shared" si="235"/>
        <v>1774.9999999999998</v>
      </c>
      <c r="L913" s="43">
        <f t="shared" si="236"/>
        <v>275</v>
      </c>
      <c r="M913" s="49">
        <v>760</v>
      </c>
      <c r="N913" s="43">
        <f t="shared" si="237"/>
        <v>1772.5000000000002</v>
      </c>
      <c r="O913" s="54"/>
      <c r="P913" s="43">
        <f t="shared" si="238"/>
        <v>1477.5</v>
      </c>
      <c r="Q913" s="66">
        <f t="shared" si="239"/>
        <v>1502.5</v>
      </c>
      <c r="R913" s="43">
        <f t="shared" si="240"/>
        <v>3822.5</v>
      </c>
      <c r="S913" s="43">
        <f t="shared" si="241"/>
        <v>23497.5</v>
      </c>
      <c r="T913" s="97" t="s">
        <v>93</v>
      </c>
    </row>
    <row r="914" spans="1:20" x14ac:dyDescent="0.25">
      <c r="A914" s="121">
        <v>11</v>
      </c>
      <c r="B914" s="35"/>
      <c r="C914" s="35" t="s">
        <v>904</v>
      </c>
      <c r="D914" s="75" t="s">
        <v>893</v>
      </c>
      <c r="E914" s="35" t="s">
        <v>333</v>
      </c>
      <c r="F914" s="117" t="s">
        <v>92</v>
      </c>
      <c r="G914" s="122">
        <v>11500</v>
      </c>
      <c r="H914" s="49">
        <v>0</v>
      </c>
      <c r="I914" s="43">
        <v>25</v>
      </c>
      <c r="J914" s="49">
        <v>330.05</v>
      </c>
      <c r="K914" s="43">
        <f t="shared" si="235"/>
        <v>816.49999999999989</v>
      </c>
      <c r="L914" s="43">
        <f t="shared" si="236"/>
        <v>126.50000000000001</v>
      </c>
      <c r="M914" s="49">
        <v>349.6</v>
      </c>
      <c r="N914" s="43">
        <f t="shared" si="237"/>
        <v>815.35</v>
      </c>
      <c r="O914" s="54"/>
      <c r="P914" s="43">
        <f t="shared" si="238"/>
        <v>679.65000000000009</v>
      </c>
      <c r="Q914" s="66">
        <f t="shared" si="239"/>
        <v>704.65000000000009</v>
      </c>
      <c r="R914" s="43">
        <f t="shared" si="240"/>
        <v>1758.35</v>
      </c>
      <c r="S914" s="43">
        <f t="shared" si="241"/>
        <v>10795.35</v>
      </c>
      <c r="T914" s="97" t="s">
        <v>93</v>
      </c>
    </row>
    <row r="915" spans="1:20" x14ac:dyDescent="0.25">
      <c r="A915" s="121">
        <v>12</v>
      </c>
      <c r="B915" s="35"/>
      <c r="C915" s="35" t="s">
        <v>905</v>
      </c>
      <c r="D915" s="75" t="s">
        <v>893</v>
      </c>
      <c r="E915" s="35" t="s">
        <v>129</v>
      </c>
      <c r="F915" s="117" t="s">
        <v>92</v>
      </c>
      <c r="G915" s="122">
        <v>25000</v>
      </c>
      <c r="H915" s="49">
        <v>0</v>
      </c>
      <c r="I915" s="43">
        <v>25</v>
      </c>
      <c r="J915" s="49">
        <v>717.5</v>
      </c>
      <c r="K915" s="43">
        <f t="shared" si="235"/>
        <v>1774.9999999999998</v>
      </c>
      <c r="L915" s="43">
        <f t="shared" si="236"/>
        <v>275</v>
      </c>
      <c r="M915" s="49">
        <v>760</v>
      </c>
      <c r="N915" s="43">
        <f t="shared" si="237"/>
        <v>1772.5000000000002</v>
      </c>
      <c r="O915" s="54"/>
      <c r="P915" s="43">
        <f t="shared" si="238"/>
        <v>1477.5</v>
      </c>
      <c r="Q915" s="66">
        <f t="shared" si="239"/>
        <v>1502.5</v>
      </c>
      <c r="R915" s="43">
        <f t="shared" si="240"/>
        <v>3822.5</v>
      </c>
      <c r="S915" s="43">
        <f t="shared" si="241"/>
        <v>23497.5</v>
      </c>
      <c r="T915" s="97" t="s">
        <v>93</v>
      </c>
    </row>
    <row r="916" spans="1:20" x14ac:dyDescent="0.25">
      <c r="A916" s="121">
        <v>13</v>
      </c>
      <c r="B916" s="35"/>
      <c r="C916" s="35" t="s">
        <v>906</v>
      </c>
      <c r="D916" s="75" t="s">
        <v>893</v>
      </c>
      <c r="E916" s="35" t="s">
        <v>248</v>
      </c>
      <c r="F916" s="117" t="s">
        <v>92</v>
      </c>
      <c r="G916" s="122">
        <v>50500</v>
      </c>
      <c r="H916" s="50">
        <v>1924.57</v>
      </c>
      <c r="I916" s="43">
        <v>25</v>
      </c>
      <c r="J916" s="50">
        <v>1449.35</v>
      </c>
      <c r="K916" s="43">
        <f t="shared" si="235"/>
        <v>3585.4999999999995</v>
      </c>
      <c r="L916" s="43">
        <f t="shared" si="236"/>
        <v>555.5</v>
      </c>
      <c r="M916" s="50">
        <v>1535.2</v>
      </c>
      <c r="N916" s="43">
        <f t="shared" si="237"/>
        <v>3580.4500000000003</v>
      </c>
      <c r="O916" s="54"/>
      <c r="P916" s="43">
        <f t="shared" si="238"/>
        <v>2984.55</v>
      </c>
      <c r="Q916" s="66">
        <f t="shared" si="239"/>
        <v>4934.12</v>
      </c>
      <c r="R916" s="43">
        <f t="shared" si="240"/>
        <v>7721.4500000000007</v>
      </c>
      <c r="S916" s="43">
        <f t="shared" si="241"/>
        <v>45565.88</v>
      </c>
      <c r="T916" s="97" t="s">
        <v>93</v>
      </c>
    </row>
    <row r="917" spans="1:20" s="32" customFormat="1" x14ac:dyDescent="0.25">
      <c r="A917" s="121">
        <v>14</v>
      </c>
      <c r="B917" s="75"/>
      <c r="C917" s="75" t="s">
        <v>1215</v>
      </c>
      <c r="D917" s="75" t="s">
        <v>893</v>
      </c>
      <c r="E917" s="75" t="s">
        <v>1270</v>
      </c>
      <c r="F917" s="159" t="s">
        <v>92</v>
      </c>
      <c r="G917" s="183">
        <v>34000</v>
      </c>
      <c r="H917" s="184">
        <v>0</v>
      </c>
      <c r="I917" s="185">
        <v>25</v>
      </c>
      <c r="J917" s="184">
        <v>975.8</v>
      </c>
      <c r="K917" s="185">
        <f t="shared" si="235"/>
        <v>2414</v>
      </c>
      <c r="L917" s="185">
        <f t="shared" si="236"/>
        <v>374.00000000000006</v>
      </c>
      <c r="M917" s="186">
        <v>1033.5999999999999</v>
      </c>
      <c r="N917" s="185">
        <f t="shared" si="237"/>
        <v>2410.6000000000004</v>
      </c>
      <c r="O917" s="187"/>
      <c r="P917" s="185">
        <f t="shared" si="238"/>
        <v>2009.3999999999999</v>
      </c>
      <c r="Q917" s="66">
        <f t="shared" si="239"/>
        <v>2034.3999999999999</v>
      </c>
      <c r="R917" s="185">
        <f t="shared" si="240"/>
        <v>5198.6000000000004</v>
      </c>
      <c r="S917" s="185">
        <f t="shared" si="241"/>
        <v>31965.599999999999</v>
      </c>
      <c r="T917" s="177" t="s">
        <v>93</v>
      </c>
    </row>
    <row r="918" spans="1:20" s="32" customFormat="1" ht="15.75" thickBot="1" x14ac:dyDescent="0.3">
      <c r="A918" s="124">
        <v>15</v>
      </c>
      <c r="B918" s="78"/>
      <c r="C918" s="78" t="s">
        <v>1358</v>
      </c>
      <c r="D918" s="78" t="s">
        <v>893</v>
      </c>
      <c r="E918" s="78" t="s">
        <v>1355</v>
      </c>
      <c r="F918" s="160" t="s">
        <v>92</v>
      </c>
      <c r="G918" s="165">
        <v>40000</v>
      </c>
      <c r="H918" s="57">
        <v>442.65</v>
      </c>
      <c r="I918" s="46">
        <v>25</v>
      </c>
      <c r="J918" s="57">
        <v>1148</v>
      </c>
      <c r="K918" s="46">
        <f t="shared" si="235"/>
        <v>2839.9999999999995</v>
      </c>
      <c r="L918" s="46">
        <f t="shared" si="236"/>
        <v>440.00000000000006</v>
      </c>
      <c r="M918" s="73">
        <v>1216</v>
      </c>
      <c r="N918" s="46">
        <f t="shared" si="237"/>
        <v>2836</v>
      </c>
      <c r="O918" s="74"/>
      <c r="P918" s="46">
        <f t="shared" si="238"/>
        <v>2364</v>
      </c>
      <c r="Q918" s="70">
        <f t="shared" si="239"/>
        <v>2831.65</v>
      </c>
      <c r="R918" s="46">
        <f t="shared" si="240"/>
        <v>6116</v>
      </c>
      <c r="S918" s="46">
        <f t="shared" si="241"/>
        <v>37168.35</v>
      </c>
      <c r="T918" s="178" t="s">
        <v>93</v>
      </c>
    </row>
    <row r="919" spans="1:20" ht="15.75" customHeight="1" x14ac:dyDescent="0.35">
      <c r="B919" s="38"/>
      <c r="C919" s="38"/>
      <c r="D919" s="38"/>
      <c r="E919" s="38"/>
      <c r="F919" s="38"/>
      <c r="G919" s="58">
        <f t="shared" ref="G919:N919" si="242">SUM(G904:G918)</f>
        <v>533275</v>
      </c>
      <c r="H919" s="58">
        <f t="shared" si="242"/>
        <v>12903.21</v>
      </c>
      <c r="I919" s="58">
        <f t="shared" si="242"/>
        <v>375</v>
      </c>
      <c r="J919" s="58">
        <f t="shared" si="242"/>
        <v>15304.989999999998</v>
      </c>
      <c r="K919" s="58">
        <f t="shared" si="242"/>
        <v>37862.524999999994</v>
      </c>
      <c r="L919" s="58">
        <f t="shared" si="242"/>
        <v>5866.0250000000005</v>
      </c>
      <c r="M919" s="58">
        <f t="shared" si="242"/>
        <v>16211.560000000003</v>
      </c>
      <c r="N919" s="58">
        <f t="shared" si="242"/>
        <v>37809.197500000002</v>
      </c>
      <c r="O919" s="58">
        <f>SUM(O904:O917)</f>
        <v>0</v>
      </c>
      <c r="P919" s="58">
        <f>SUM(P904:P918)</f>
        <v>31516.550000000003</v>
      </c>
      <c r="Q919" s="58">
        <f>SUM(Q904:Q918)</f>
        <v>44794.76</v>
      </c>
      <c r="R919" s="58">
        <f>SUM(R904:R918)</f>
        <v>81537.747500000012</v>
      </c>
      <c r="S919" s="58">
        <f>SUM(S904:S918)</f>
        <v>488480.23999999993</v>
      </c>
      <c r="T919" s="94"/>
    </row>
    <row r="920" spans="1:20" ht="19.5" x14ac:dyDescent="0.35">
      <c r="A920" s="38"/>
      <c r="B920" s="38"/>
      <c r="C920" s="38"/>
      <c r="D920" s="38"/>
      <c r="E920" s="38"/>
      <c r="F920" s="38"/>
      <c r="G920" s="40"/>
      <c r="H920" s="40"/>
      <c r="I920" s="58"/>
      <c r="J920" s="58"/>
      <c r="K920" s="40"/>
      <c r="L920" s="40"/>
      <c r="M920" s="40"/>
      <c r="N920" s="40"/>
      <c r="O920" s="40"/>
      <c r="P920" s="40"/>
      <c r="Q920" s="40"/>
      <c r="R920" s="40"/>
      <c r="S920" s="40"/>
    </row>
    <row r="921" spans="1:20" ht="19.5" x14ac:dyDescent="0.35">
      <c r="A921" s="221"/>
      <c r="B921" s="221"/>
      <c r="C921" s="221"/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</row>
    <row r="922" spans="1:20" ht="30.75" customHeight="1" thickBot="1" x14ac:dyDescent="0.5">
      <c r="A922" s="222" t="s">
        <v>46</v>
      </c>
      <c r="B922" s="222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</row>
    <row r="923" spans="1:20" x14ac:dyDescent="0.25">
      <c r="A923" s="121">
        <v>1</v>
      </c>
      <c r="B923" s="116"/>
      <c r="C923" s="116" t="s">
        <v>907</v>
      </c>
      <c r="D923" s="145" t="s">
        <v>462</v>
      </c>
      <c r="E923" s="116" t="s">
        <v>248</v>
      </c>
      <c r="F923" s="143" t="s">
        <v>92</v>
      </c>
      <c r="G923" s="158">
        <v>50500</v>
      </c>
      <c r="H923" s="48">
        <v>1924.57</v>
      </c>
      <c r="I923" s="42">
        <v>25</v>
      </c>
      <c r="J923" s="48">
        <v>1449.35</v>
      </c>
      <c r="K923" s="42">
        <f t="shared" ref="K923:K934" si="243">+G923*7.1%</f>
        <v>3585.4999999999995</v>
      </c>
      <c r="L923" s="42">
        <f t="shared" ref="L923:L934" si="244">+G923*1.1%</f>
        <v>555.5</v>
      </c>
      <c r="M923" s="48">
        <v>1535.2</v>
      </c>
      <c r="N923" s="42">
        <f t="shared" ref="N923:N934" si="245">+G923*7.09%</f>
        <v>3580.4500000000003</v>
      </c>
      <c r="O923" s="53"/>
      <c r="P923" s="42">
        <f t="shared" ref="P923:P934" si="246">+J923+M923</f>
        <v>2984.55</v>
      </c>
      <c r="Q923" s="66">
        <f t="shared" ref="Q923:Q934" si="247">+H923+I923+J923+M923+O923</f>
        <v>4934.12</v>
      </c>
      <c r="R923" s="42">
        <f t="shared" ref="R923:R934" si="248">+K923+L923+N923</f>
        <v>7721.4500000000007</v>
      </c>
      <c r="S923" s="42">
        <f t="shared" ref="S923:S934" si="249">+G923-Q923</f>
        <v>45565.88</v>
      </c>
      <c r="T923" s="96" t="s">
        <v>93</v>
      </c>
    </row>
    <row r="924" spans="1:20" x14ac:dyDescent="0.25">
      <c r="A924" s="121">
        <v>2</v>
      </c>
      <c r="B924" s="35"/>
      <c r="C924" s="35" t="s">
        <v>908</v>
      </c>
      <c r="D924" s="75" t="s">
        <v>462</v>
      </c>
      <c r="E924" s="35" t="s">
        <v>248</v>
      </c>
      <c r="F924" s="117" t="s">
        <v>92</v>
      </c>
      <c r="G924" s="122">
        <v>50500</v>
      </c>
      <c r="H924" s="50">
        <v>1924.57</v>
      </c>
      <c r="I924" s="43">
        <v>25</v>
      </c>
      <c r="J924" s="50">
        <v>1449.35</v>
      </c>
      <c r="K924" s="43">
        <f t="shared" si="243"/>
        <v>3585.4999999999995</v>
      </c>
      <c r="L924" s="43">
        <f t="shared" si="244"/>
        <v>555.5</v>
      </c>
      <c r="M924" s="50">
        <v>1535.2</v>
      </c>
      <c r="N924" s="43">
        <f t="shared" si="245"/>
        <v>3580.4500000000003</v>
      </c>
      <c r="O924" s="54"/>
      <c r="P924" s="43">
        <f t="shared" si="246"/>
        <v>2984.55</v>
      </c>
      <c r="Q924" s="66">
        <f t="shared" si="247"/>
        <v>4934.12</v>
      </c>
      <c r="R924" s="43">
        <f t="shared" si="248"/>
        <v>7721.4500000000007</v>
      </c>
      <c r="S924" s="43">
        <f t="shared" si="249"/>
        <v>45565.88</v>
      </c>
      <c r="T924" s="97" t="s">
        <v>93</v>
      </c>
    </row>
    <row r="925" spans="1:20" x14ac:dyDescent="0.25">
      <c r="A925" s="121">
        <v>3</v>
      </c>
      <c r="B925" s="35"/>
      <c r="C925" s="35" t="s">
        <v>909</v>
      </c>
      <c r="D925" s="75" t="s">
        <v>462</v>
      </c>
      <c r="E925" s="35" t="s">
        <v>248</v>
      </c>
      <c r="F925" s="117" t="s">
        <v>92</v>
      </c>
      <c r="G925" s="122">
        <v>50500</v>
      </c>
      <c r="H925" s="50">
        <v>1924.57</v>
      </c>
      <c r="I925" s="43">
        <v>25</v>
      </c>
      <c r="J925" s="50">
        <v>1449.35</v>
      </c>
      <c r="K925" s="43">
        <f t="shared" si="243"/>
        <v>3585.4999999999995</v>
      </c>
      <c r="L925" s="43">
        <f t="shared" si="244"/>
        <v>555.5</v>
      </c>
      <c r="M925" s="50">
        <v>1535.2</v>
      </c>
      <c r="N925" s="43">
        <f t="shared" si="245"/>
        <v>3580.4500000000003</v>
      </c>
      <c r="O925" s="54"/>
      <c r="P925" s="43">
        <f t="shared" si="246"/>
        <v>2984.55</v>
      </c>
      <c r="Q925" s="66">
        <f t="shared" si="247"/>
        <v>4934.12</v>
      </c>
      <c r="R925" s="43">
        <f t="shared" si="248"/>
        <v>7721.4500000000007</v>
      </c>
      <c r="S925" s="43">
        <f t="shared" si="249"/>
        <v>45565.88</v>
      </c>
      <c r="T925" s="97" t="s">
        <v>93</v>
      </c>
    </row>
    <row r="926" spans="1:20" x14ac:dyDescent="0.25">
      <c r="A926" s="121">
        <v>4</v>
      </c>
      <c r="B926" s="35"/>
      <c r="C926" s="35" t="s">
        <v>910</v>
      </c>
      <c r="D926" s="75" t="s">
        <v>462</v>
      </c>
      <c r="E926" s="35" t="s">
        <v>248</v>
      </c>
      <c r="F926" s="117" t="s">
        <v>92</v>
      </c>
      <c r="G926" s="122">
        <v>50500</v>
      </c>
      <c r="H926" s="50">
        <v>1746.05</v>
      </c>
      <c r="I926" s="43">
        <v>25</v>
      </c>
      <c r="J926" s="50">
        <v>1449.35</v>
      </c>
      <c r="K926" s="43">
        <f t="shared" si="243"/>
        <v>3585.4999999999995</v>
      </c>
      <c r="L926" s="43">
        <f t="shared" si="244"/>
        <v>555.5</v>
      </c>
      <c r="M926" s="50">
        <v>1535.2</v>
      </c>
      <c r="N926" s="43">
        <f t="shared" si="245"/>
        <v>3580.4500000000003</v>
      </c>
      <c r="O926" s="54"/>
      <c r="P926" s="43">
        <f t="shared" si="246"/>
        <v>2984.55</v>
      </c>
      <c r="Q926" s="66">
        <f t="shared" si="247"/>
        <v>4755.5999999999995</v>
      </c>
      <c r="R926" s="43">
        <f t="shared" si="248"/>
        <v>7721.4500000000007</v>
      </c>
      <c r="S926" s="43">
        <f t="shared" si="249"/>
        <v>45744.4</v>
      </c>
      <c r="T926" s="97" t="s">
        <v>93</v>
      </c>
    </row>
    <row r="927" spans="1:20" x14ac:dyDescent="0.25">
      <c r="A927" s="121">
        <v>5</v>
      </c>
      <c r="B927" s="35"/>
      <c r="C927" s="35" t="s">
        <v>911</v>
      </c>
      <c r="D927" s="75" t="s">
        <v>462</v>
      </c>
      <c r="E927" s="35" t="s">
        <v>185</v>
      </c>
      <c r="F927" s="117" t="s">
        <v>92</v>
      </c>
      <c r="G927" s="122">
        <v>22050</v>
      </c>
      <c r="H927" s="49">
        <v>0</v>
      </c>
      <c r="I927" s="43">
        <v>25</v>
      </c>
      <c r="J927" s="49">
        <v>632.84</v>
      </c>
      <c r="K927" s="43">
        <f t="shared" si="243"/>
        <v>1565.55</v>
      </c>
      <c r="L927" s="43">
        <f t="shared" si="244"/>
        <v>242.55</v>
      </c>
      <c r="M927" s="49">
        <v>670.32</v>
      </c>
      <c r="N927" s="43">
        <f t="shared" si="245"/>
        <v>1563.345</v>
      </c>
      <c r="O927" s="54"/>
      <c r="P927" s="43">
        <f t="shared" si="246"/>
        <v>1303.1600000000001</v>
      </c>
      <c r="Q927" s="66">
        <f t="shared" si="247"/>
        <v>1328.16</v>
      </c>
      <c r="R927" s="43">
        <f t="shared" si="248"/>
        <v>3371.4449999999997</v>
      </c>
      <c r="S927" s="43">
        <f t="shared" si="249"/>
        <v>20721.84</v>
      </c>
      <c r="T927" s="97" t="s">
        <v>93</v>
      </c>
    </row>
    <row r="928" spans="1:20" x14ac:dyDescent="0.25">
      <c r="A928" s="121">
        <v>6</v>
      </c>
      <c r="B928" s="35"/>
      <c r="C928" s="35" t="s">
        <v>912</v>
      </c>
      <c r="D928" s="75" t="s">
        <v>462</v>
      </c>
      <c r="E928" s="35" t="s">
        <v>185</v>
      </c>
      <c r="F928" s="117" t="s">
        <v>92</v>
      </c>
      <c r="G928" s="122">
        <v>22050</v>
      </c>
      <c r="H928" s="49">
        <v>0</v>
      </c>
      <c r="I928" s="43">
        <v>25</v>
      </c>
      <c r="J928" s="49">
        <v>632.84</v>
      </c>
      <c r="K928" s="43">
        <f t="shared" si="243"/>
        <v>1565.55</v>
      </c>
      <c r="L928" s="43">
        <f t="shared" si="244"/>
        <v>242.55</v>
      </c>
      <c r="M928" s="49">
        <v>670.32</v>
      </c>
      <c r="N928" s="43">
        <f t="shared" si="245"/>
        <v>1563.345</v>
      </c>
      <c r="O928" s="54"/>
      <c r="P928" s="43">
        <f t="shared" si="246"/>
        <v>1303.1600000000001</v>
      </c>
      <c r="Q928" s="66">
        <f t="shared" si="247"/>
        <v>1328.16</v>
      </c>
      <c r="R928" s="43">
        <f t="shared" si="248"/>
        <v>3371.4449999999997</v>
      </c>
      <c r="S928" s="43">
        <f t="shared" si="249"/>
        <v>20721.84</v>
      </c>
      <c r="T928" s="97" t="s">
        <v>93</v>
      </c>
    </row>
    <row r="929" spans="1:20" x14ac:dyDescent="0.25">
      <c r="A929" s="121">
        <v>7</v>
      </c>
      <c r="B929" s="35"/>
      <c r="C929" s="35" t="s">
        <v>913</v>
      </c>
      <c r="D929" s="75" t="s">
        <v>462</v>
      </c>
      <c r="E929" s="35" t="s">
        <v>333</v>
      </c>
      <c r="F929" s="117" t="s">
        <v>92</v>
      </c>
      <c r="G929" s="122">
        <v>16500</v>
      </c>
      <c r="H929" s="49">
        <v>0</v>
      </c>
      <c r="I929" s="43">
        <v>25</v>
      </c>
      <c r="J929" s="49">
        <v>473.55</v>
      </c>
      <c r="K929" s="43">
        <f t="shared" si="243"/>
        <v>1171.5</v>
      </c>
      <c r="L929" s="43">
        <f t="shared" si="244"/>
        <v>181.50000000000003</v>
      </c>
      <c r="M929" s="49">
        <v>501.6</v>
      </c>
      <c r="N929" s="43">
        <f t="shared" si="245"/>
        <v>1169.8500000000001</v>
      </c>
      <c r="O929" s="54"/>
      <c r="P929" s="43">
        <f t="shared" si="246"/>
        <v>975.15000000000009</v>
      </c>
      <c r="Q929" s="66">
        <f t="shared" si="247"/>
        <v>1000.1500000000001</v>
      </c>
      <c r="R929" s="43">
        <f t="shared" si="248"/>
        <v>2522.8500000000004</v>
      </c>
      <c r="S929" s="43">
        <f t="shared" si="249"/>
        <v>15499.85</v>
      </c>
      <c r="T929" s="97" t="s">
        <v>93</v>
      </c>
    </row>
    <row r="930" spans="1:20" x14ac:dyDescent="0.25">
      <c r="A930" s="121">
        <v>8</v>
      </c>
      <c r="B930" s="35"/>
      <c r="C930" s="35" t="s">
        <v>914</v>
      </c>
      <c r="D930" s="75" t="s">
        <v>462</v>
      </c>
      <c r="E930" s="35" t="s">
        <v>84</v>
      </c>
      <c r="F930" s="117" t="s">
        <v>92</v>
      </c>
      <c r="G930" s="122">
        <v>20900</v>
      </c>
      <c r="H930" s="49">
        <v>0</v>
      </c>
      <c r="I930" s="43">
        <v>25</v>
      </c>
      <c r="J930" s="49">
        <v>599.83000000000004</v>
      </c>
      <c r="K930" s="43">
        <f t="shared" si="243"/>
        <v>1483.8999999999999</v>
      </c>
      <c r="L930" s="43">
        <f t="shared" si="244"/>
        <v>229.90000000000003</v>
      </c>
      <c r="M930" s="49">
        <v>635.36</v>
      </c>
      <c r="N930" s="43">
        <f t="shared" si="245"/>
        <v>1481.8100000000002</v>
      </c>
      <c r="O930" s="54"/>
      <c r="P930" s="43">
        <f t="shared" si="246"/>
        <v>1235.19</v>
      </c>
      <c r="Q930" s="66">
        <f t="shared" si="247"/>
        <v>1260.19</v>
      </c>
      <c r="R930" s="43">
        <f t="shared" si="248"/>
        <v>3195.61</v>
      </c>
      <c r="S930" s="43">
        <f t="shared" si="249"/>
        <v>19639.810000000001</v>
      </c>
      <c r="T930" s="97" t="s">
        <v>93</v>
      </c>
    </row>
    <row r="931" spans="1:20" x14ac:dyDescent="0.25">
      <c r="A931" s="121">
        <v>9</v>
      </c>
      <c r="B931" s="35"/>
      <c r="C931" s="35" t="s">
        <v>915</v>
      </c>
      <c r="D931" s="75" t="s">
        <v>462</v>
      </c>
      <c r="E931" s="35" t="s">
        <v>84</v>
      </c>
      <c r="F931" s="117" t="s">
        <v>92</v>
      </c>
      <c r="G931" s="122">
        <v>25000</v>
      </c>
      <c r="H931" s="123">
        <v>0</v>
      </c>
      <c r="I931" s="119">
        <v>25</v>
      </c>
      <c r="J931" s="123">
        <v>717.5</v>
      </c>
      <c r="K931" s="119">
        <f t="shared" si="243"/>
        <v>1774.9999999999998</v>
      </c>
      <c r="L931" s="119">
        <f t="shared" si="244"/>
        <v>275</v>
      </c>
      <c r="M931" s="123">
        <v>760</v>
      </c>
      <c r="N931" s="43">
        <f t="shared" si="245"/>
        <v>1772.5000000000002</v>
      </c>
      <c r="O931" s="54"/>
      <c r="P931" s="43">
        <f t="shared" si="246"/>
        <v>1477.5</v>
      </c>
      <c r="Q931" s="66">
        <f t="shared" si="247"/>
        <v>1502.5</v>
      </c>
      <c r="R931" s="43">
        <f t="shared" si="248"/>
        <v>3822.5</v>
      </c>
      <c r="S931" s="43">
        <f t="shared" si="249"/>
        <v>23497.5</v>
      </c>
      <c r="T931" s="97" t="s">
        <v>93</v>
      </c>
    </row>
    <row r="932" spans="1:20" x14ac:dyDescent="0.25">
      <c r="A932" s="121">
        <v>10</v>
      </c>
      <c r="B932" s="35"/>
      <c r="C932" s="35" t="s">
        <v>916</v>
      </c>
      <c r="D932" s="75" t="s">
        <v>462</v>
      </c>
      <c r="E932" s="35" t="s">
        <v>202</v>
      </c>
      <c r="F932" s="117" t="s">
        <v>92</v>
      </c>
      <c r="G932" s="122">
        <v>22000</v>
      </c>
      <c r="H932" s="123">
        <v>0</v>
      </c>
      <c r="I932" s="119">
        <v>25</v>
      </c>
      <c r="J932" s="123">
        <v>631.4</v>
      </c>
      <c r="K932" s="119">
        <f t="shared" si="243"/>
        <v>1561.9999999999998</v>
      </c>
      <c r="L932" s="119">
        <f t="shared" si="244"/>
        <v>242.00000000000003</v>
      </c>
      <c r="M932" s="123">
        <v>668.8</v>
      </c>
      <c r="N932" s="43">
        <f t="shared" si="245"/>
        <v>1559.8000000000002</v>
      </c>
      <c r="O932" s="54"/>
      <c r="P932" s="43">
        <f t="shared" si="246"/>
        <v>1300.1999999999998</v>
      </c>
      <c r="Q932" s="66">
        <f t="shared" si="247"/>
        <v>1325.1999999999998</v>
      </c>
      <c r="R932" s="43">
        <f t="shared" si="248"/>
        <v>3363.8</v>
      </c>
      <c r="S932" s="43">
        <f t="shared" si="249"/>
        <v>20674.8</v>
      </c>
      <c r="T932" s="97" t="s">
        <v>93</v>
      </c>
    </row>
    <row r="933" spans="1:20" x14ac:dyDescent="0.25">
      <c r="A933" s="121">
        <v>11</v>
      </c>
      <c r="B933" s="35"/>
      <c r="C933" s="35" t="s">
        <v>917</v>
      </c>
      <c r="D933" s="75" t="s">
        <v>462</v>
      </c>
      <c r="E933" s="35" t="s">
        <v>248</v>
      </c>
      <c r="F933" s="117" t="s">
        <v>92</v>
      </c>
      <c r="G933" s="122">
        <v>50500</v>
      </c>
      <c r="H933" s="122">
        <v>1924.57</v>
      </c>
      <c r="I933" s="119">
        <v>25</v>
      </c>
      <c r="J933" s="122">
        <v>1449.35</v>
      </c>
      <c r="K933" s="119">
        <f t="shared" si="243"/>
        <v>3585.4999999999995</v>
      </c>
      <c r="L933" s="119">
        <f t="shared" si="244"/>
        <v>555.5</v>
      </c>
      <c r="M933" s="122">
        <v>1535.2</v>
      </c>
      <c r="N933" s="43">
        <f t="shared" si="245"/>
        <v>3580.4500000000003</v>
      </c>
      <c r="O933" s="54"/>
      <c r="P933" s="43">
        <f t="shared" si="246"/>
        <v>2984.55</v>
      </c>
      <c r="Q933" s="66">
        <f t="shared" si="247"/>
        <v>4934.12</v>
      </c>
      <c r="R933" s="43">
        <f t="shared" si="248"/>
        <v>7721.4500000000007</v>
      </c>
      <c r="S933" s="43">
        <f t="shared" si="249"/>
        <v>45565.88</v>
      </c>
      <c r="T933" s="97" t="s">
        <v>93</v>
      </c>
    </row>
    <row r="934" spans="1:20" ht="15.75" thickBot="1" x14ac:dyDescent="0.3">
      <c r="A934" s="124">
        <v>12</v>
      </c>
      <c r="B934" s="79"/>
      <c r="C934" s="79" t="s">
        <v>463</v>
      </c>
      <c r="D934" s="79" t="s">
        <v>462</v>
      </c>
      <c r="E934" s="79" t="s">
        <v>333</v>
      </c>
      <c r="F934" s="120" t="s">
        <v>92</v>
      </c>
      <c r="G934" s="81">
        <v>11500</v>
      </c>
      <c r="H934" s="92">
        <v>0</v>
      </c>
      <c r="I934" s="80">
        <v>25</v>
      </c>
      <c r="J934" s="92">
        <v>330.05</v>
      </c>
      <c r="K934" s="80">
        <f t="shared" si="243"/>
        <v>816.49999999999989</v>
      </c>
      <c r="L934" s="80">
        <f t="shared" si="244"/>
        <v>126.50000000000001</v>
      </c>
      <c r="M934" s="92">
        <v>349.6</v>
      </c>
      <c r="N934" s="44">
        <f t="shared" si="245"/>
        <v>815.35</v>
      </c>
      <c r="O934" s="55"/>
      <c r="P934" s="44">
        <f t="shared" si="246"/>
        <v>679.65000000000009</v>
      </c>
      <c r="Q934" s="70">
        <f t="shared" si="247"/>
        <v>704.65000000000009</v>
      </c>
      <c r="R934" s="44">
        <f t="shared" si="248"/>
        <v>1758.35</v>
      </c>
      <c r="S934" s="44">
        <f t="shared" si="249"/>
        <v>10795.35</v>
      </c>
      <c r="T934" s="98" t="s">
        <v>93</v>
      </c>
    </row>
    <row r="935" spans="1:20" x14ac:dyDescent="0.25">
      <c r="A935" s="11"/>
      <c r="B935" s="2"/>
      <c r="C935" s="2"/>
      <c r="D935" s="2"/>
      <c r="E935" s="12"/>
      <c r="F935" s="13"/>
      <c r="G935" s="41">
        <f t="shared" ref="G935:S935" si="250">SUM(G923:G934)</f>
        <v>392500</v>
      </c>
      <c r="H935" s="41">
        <f t="shared" si="250"/>
        <v>9444.33</v>
      </c>
      <c r="I935" s="41">
        <f t="shared" si="250"/>
        <v>300</v>
      </c>
      <c r="J935" s="41">
        <f t="shared" si="250"/>
        <v>11264.759999999998</v>
      </c>
      <c r="K935" s="41">
        <f t="shared" si="250"/>
        <v>27867.5</v>
      </c>
      <c r="L935" s="41">
        <f t="shared" si="250"/>
        <v>4317.5</v>
      </c>
      <c r="M935" s="41">
        <f t="shared" si="250"/>
        <v>11932</v>
      </c>
      <c r="N935" s="41">
        <f t="shared" si="250"/>
        <v>27828.25</v>
      </c>
      <c r="O935" s="41">
        <f t="shared" si="250"/>
        <v>0</v>
      </c>
      <c r="P935" s="41">
        <f t="shared" si="250"/>
        <v>23196.760000000002</v>
      </c>
      <c r="Q935" s="41">
        <f t="shared" si="250"/>
        <v>32941.089999999997</v>
      </c>
      <c r="R935" s="41">
        <f t="shared" si="250"/>
        <v>60013.250000000007</v>
      </c>
      <c r="S935" s="41">
        <f t="shared" si="250"/>
        <v>359558.91</v>
      </c>
      <c r="T935" s="94"/>
    </row>
    <row r="936" spans="1:20" x14ac:dyDescent="0.25">
      <c r="A936" s="11"/>
      <c r="B936" s="2"/>
      <c r="C936" s="2"/>
      <c r="D936" s="2"/>
      <c r="E936" s="12"/>
      <c r="F936" s="13"/>
      <c r="G936" s="41"/>
      <c r="H936" s="41"/>
      <c r="I936" s="41"/>
      <c r="J936" s="41"/>
      <c r="K936" s="41"/>
      <c r="L936" s="41"/>
      <c r="M936" s="41"/>
      <c r="N936" s="41"/>
      <c r="O936" s="13"/>
      <c r="P936" s="41"/>
      <c r="Q936" s="41"/>
      <c r="R936" s="41"/>
      <c r="S936" s="41"/>
    </row>
    <row r="937" spans="1:20" ht="19.5" x14ac:dyDescent="0.35">
      <c r="A937" s="221"/>
      <c r="B937" s="221"/>
      <c r="C937" s="221"/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</row>
    <row r="938" spans="1:20" ht="30.75" customHeight="1" thickBot="1" x14ac:dyDescent="0.5">
      <c r="A938" s="222" t="s">
        <v>57</v>
      </c>
      <c r="B938" s="222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</row>
    <row r="939" spans="1:20" x14ac:dyDescent="0.25">
      <c r="A939" s="127">
        <v>1</v>
      </c>
      <c r="B939" s="116"/>
      <c r="C939" s="116" t="s">
        <v>550</v>
      </c>
      <c r="D939" s="116" t="s">
        <v>549</v>
      </c>
      <c r="E939" s="116" t="s">
        <v>234</v>
      </c>
      <c r="F939" s="143" t="s">
        <v>92</v>
      </c>
      <c r="G939" s="158">
        <v>18700</v>
      </c>
      <c r="H939" s="128">
        <v>0</v>
      </c>
      <c r="I939" s="129">
        <v>25</v>
      </c>
      <c r="J939" s="128">
        <v>536.69000000000005</v>
      </c>
      <c r="K939" s="129">
        <f>+G939*7.1%</f>
        <v>1327.6999999999998</v>
      </c>
      <c r="L939" s="129">
        <f>+G939*1.1%</f>
        <v>205.70000000000002</v>
      </c>
      <c r="M939" s="128">
        <v>568.48</v>
      </c>
      <c r="N939" s="129">
        <f>+G939*7.09%</f>
        <v>1325.8300000000002</v>
      </c>
      <c r="O939" s="53"/>
      <c r="P939" s="129">
        <f>+J939+M939</f>
        <v>1105.17</v>
      </c>
      <c r="Q939" s="66">
        <f t="shared" ref="Q939:Q940" si="251">+H939+I939+J939+M939+O939</f>
        <v>1130.17</v>
      </c>
      <c r="R939" s="129">
        <f>+K939+L939+N939</f>
        <v>2859.23</v>
      </c>
      <c r="S939" s="129">
        <f>+G939-Q939</f>
        <v>17569.830000000002</v>
      </c>
      <c r="T939" s="130" t="s">
        <v>93</v>
      </c>
    </row>
    <row r="940" spans="1:20" ht="15.75" thickBot="1" x14ac:dyDescent="0.3">
      <c r="A940" s="131">
        <v>2</v>
      </c>
      <c r="B940" s="79"/>
      <c r="C940" s="79" t="s">
        <v>551</v>
      </c>
      <c r="D940" s="79" t="s">
        <v>549</v>
      </c>
      <c r="E940" s="79" t="s">
        <v>333</v>
      </c>
      <c r="F940" s="120" t="s">
        <v>92</v>
      </c>
      <c r="G940" s="81">
        <v>12650</v>
      </c>
      <c r="H940" s="92">
        <v>0</v>
      </c>
      <c r="I940" s="80">
        <v>25</v>
      </c>
      <c r="J940" s="92">
        <v>363.06</v>
      </c>
      <c r="K940" s="80">
        <f>+G940*7.1%</f>
        <v>898.14999999999986</v>
      </c>
      <c r="L940" s="80">
        <f>+G940*1.1%</f>
        <v>139.15</v>
      </c>
      <c r="M940" s="92">
        <v>384.56</v>
      </c>
      <c r="N940" s="80">
        <f>+G940*7.09%</f>
        <v>896.8850000000001</v>
      </c>
      <c r="O940" s="55"/>
      <c r="P940" s="80">
        <f>+J940+M940</f>
        <v>747.62</v>
      </c>
      <c r="Q940" s="70">
        <f t="shared" si="251"/>
        <v>772.62</v>
      </c>
      <c r="R940" s="80">
        <f>+K940+L940+N940</f>
        <v>1934.1849999999999</v>
      </c>
      <c r="S940" s="80">
        <f>+G940-Q940</f>
        <v>11877.38</v>
      </c>
      <c r="T940" s="125" t="s">
        <v>93</v>
      </c>
    </row>
    <row r="941" spans="1:20" ht="15" customHeight="1" x14ac:dyDescent="0.35">
      <c r="B941" s="37"/>
      <c r="C941" s="37"/>
      <c r="D941" s="37"/>
      <c r="E941" s="37"/>
      <c r="F941" s="37"/>
      <c r="G941" s="47">
        <f>SUM(G939:G940)</f>
        <v>31350</v>
      </c>
      <c r="H941" s="47">
        <f t="shared" ref="H941:S941" si="252">SUM(H939:H940)</f>
        <v>0</v>
      </c>
      <c r="I941" s="47">
        <f t="shared" si="252"/>
        <v>50</v>
      </c>
      <c r="J941" s="47">
        <f t="shared" si="252"/>
        <v>899.75</v>
      </c>
      <c r="K941" s="47">
        <f t="shared" si="252"/>
        <v>2225.8499999999995</v>
      </c>
      <c r="L941" s="47">
        <f t="shared" si="252"/>
        <v>344.85</v>
      </c>
      <c r="M941" s="47">
        <f t="shared" si="252"/>
        <v>953.04</v>
      </c>
      <c r="N941" s="47">
        <f t="shared" si="252"/>
        <v>2222.7150000000001</v>
      </c>
      <c r="O941" s="47">
        <f t="shared" si="252"/>
        <v>0</v>
      </c>
      <c r="P941" s="47">
        <f t="shared" si="252"/>
        <v>1852.79</v>
      </c>
      <c r="Q941" s="47">
        <f t="shared" si="252"/>
        <v>1902.79</v>
      </c>
      <c r="R941" s="47">
        <f t="shared" si="252"/>
        <v>4793.415</v>
      </c>
      <c r="S941" s="47">
        <f t="shared" si="252"/>
        <v>29447.21</v>
      </c>
      <c r="T941" s="94"/>
    </row>
    <row r="942" spans="1:20" ht="19.5" x14ac:dyDescent="0.35">
      <c r="A942" s="37"/>
      <c r="B942" s="37"/>
      <c r="C942" s="37"/>
      <c r="D942" s="37"/>
      <c r="E942" s="37"/>
      <c r="F942" s="37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</row>
    <row r="943" spans="1:20" ht="19.5" x14ac:dyDescent="0.35">
      <c r="A943" s="225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  <c r="R943" s="225"/>
      <c r="S943" s="225"/>
      <c r="T943" s="225"/>
    </row>
    <row r="944" spans="1:20" ht="19.5" x14ac:dyDescent="0.35">
      <c r="A944" s="221"/>
      <c r="B944" s="221"/>
      <c r="C944" s="221"/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</row>
    <row r="945" spans="1:20" ht="30.75" customHeight="1" thickBot="1" x14ac:dyDescent="0.5">
      <c r="A945" s="222" t="s">
        <v>47</v>
      </c>
      <c r="B945" s="222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</row>
    <row r="946" spans="1:20" x14ac:dyDescent="0.25">
      <c r="A946" s="121">
        <v>1</v>
      </c>
      <c r="B946" s="116"/>
      <c r="C946" s="116" t="s">
        <v>923</v>
      </c>
      <c r="D946" s="145" t="s">
        <v>597</v>
      </c>
      <c r="E946" s="116" t="s">
        <v>248</v>
      </c>
      <c r="F946" s="143" t="s">
        <v>92</v>
      </c>
      <c r="G946" s="144">
        <v>50500</v>
      </c>
      <c r="H946" s="60">
        <v>1746.05</v>
      </c>
      <c r="I946" s="62">
        <v>25</v>
      </c>
      <c r="J946" s="60">
        <v>1449.35</v>
      </c>
      <c r="K946" s="62">
        <f t="shared" ref="K946:K957" si="253">+G946*7.1%</f>
        <v>3585.4999999999995</v>
      </c>
      <c r="L946" s="62">
        <f t="shared" ref="L946:L957" si="254">+G946*1.1%</f>
        <v>555.5</v>
      </c>
      <c r="M946" s="60">
        <v>1535.2</v>
      </c>
      <c r="N946" s="62">
        <f t="shared" ref="N946:N957" si="255">+G946*7.09%</f>
        <v>3580.4500000000003</v>
      </c>
      <c r="O946" s="63"/>
      <c r="P946" s="62">
        <f t="shared" ref="P946:P957" si="256">+J946+M946</f>
        <v>2984.55</v>
      </c>
      <c r="Q946" s="66">
        <f t="shared" ref="Q946:Q957" si="257">+H946+I946+J946+M946+O946</f>
        <v>4755.5999999999995</v>
      </c>
      <c r="R946" s="62">
        <f t="shared" ref="R946:R957" si="258">+K946+L946+N946</f>
        <v>7721.4500000000007</v>
      </c>
      <c r="S946" s="62">
        <f t="shared" ref="S946:S957" si="259">+G946-Q946</f>
        <v>45744.4</v>
      </c>
      <c r="T946" s="96" t="s">
        <v>93</v>
      </c>
    </row>
    <row r="947" spans="1:20" x14ac:dyDescent="0.25">
      <c r="A947" s="121">
        <v>2</v>
      </c>
      <c r="B947" s="35"/>
      <c r="C947" s="35" t="s">
        <v>924</v>
      </c>
      <c r="D947" s="75" t="s">
        <v>597</v>
      </c>
      <c r="E947" s="35" t="s">
        <v>1263</v>
      </c>
      <c r="F947" s="117" t="s">
        <v>92</v>
      </c>
      <c r="G947" s="87">
        <v>57500</v>
      </c>
      <c r="H947" s="64">
        <v>2555.48</v>
      </c>
      <c r="I947" s="66">
        <v>25</v>
      </c>
      <c r="J947" s="64">
        <v>1650.25</v>
      </c>
      <c r="K947" s="66">
        <f t="shared" si="253"/>
        <v>4082.4999999999995</v>
      </c>
      <c r="L947" s="66">
        <f t="shared" si="254"/>
        <v>632.50000000000011</v>
      </c>
      <c r="M947" s="64">
        <v>1748</v>
      </c>
      <c r="N947" s="66">
        <f t="shared" si="255"/>
        <v>4076.7500000000005</v>
      </c>
      <c r="O947" s="67"/>
      <c r="P947" s="66">
        <f t="shared" si="256"/>
        <v>3398.25</v>
      </c>
      <c r="Q947" s="66">
        <f t="shared" si="257"/>
        <v>5978.73</v>
      </c>
      <c r="R947" s="66">
        <f t="shared" si="258"/>
        <v>8791.75</v>
      </c>
      <c r="S947" s="66">
        <f t="shared" si="259"/>
        <v>51521.270000000004</v>
      </c>
      <c r="T947" s="97" t="s">
        <v>93</v>
      </c>
    </row>
    <row r="948" spans="1:20" x14ac:dyDescent="0.25">
      <c r="A948" s="121">
        <v>3</v>
      </c>
      <c r="B948" s="35"/>
      <c r="C948" s="35" t="s">
        <v>925</v>
      </c>
      <c r="D948" s="75" t="s">
        <v>597</v>
      </c>
      <c r="E948" s="35" t="s">
        <v>1263</v>
      </c>
      <c r="F948" s="117" t="s">
        <v>92</v>
      </c>
      <c r="G948" s="87">
        <v>57500</v>
      </c>
      <c r="H948" s="64">
        <v>2778.2</v>
      </c>
      <c r="I948" s="66">
        <v>25</v>
      </c>
      <c r="J948" s="64">
        <v>1650.25</v>
      </c>
      <c r="K948" s="66">
        <f t="shared" si="253"/>
        <v>4082.4999999999995</v>
      </c>
      <c r="L948" s="66">
        <f t="shared" si="254"/>
        <v>632.50000000000011</v>
      </c>
      <c r="M948" s="64">
        <v>1748</v>
      </c>
      <c r="N948" s="66">
        <f t="shared" si="255"/>
        <v>4076.7500000000005</v>
      </c>
      <c r="O948" s="67"/>
      <c r="P948" s="66">
        <f t="shared" si="256"/>
        <v>3398.25</v>
      </c>
      <c r="Q948" s="66">
        <f t="shared" si="257"/>
        <v>6201.45</v>
      </c>
      <c r="R948" s="66">
        <f t="shared" si="258"/>
        <v>8791.75</v>
      </c>
      <c r="S948" s="66">
        <f t="shared" si="259"/>
        <v>51298.55</v>
      </c>
      <c r="T948" s="97" t="s">
        <v>93</v>
      </c>
    </row>
    <row r="949" spans="1:20" x14ac:dyDescent="0.25">
      <c r="A949" s="121">
        <v>4</v>
      </c>
      <c r="B949" s="35"/>
      <c r="C949" s="35" t="s">
        <v>926</v>
      </c>
      <c r="D949" s="75" t="s">
        <v>597</v>
      </c>
      <c r="E949" s="35" t="s">
        <v>185</v>
      </c>
      <c r="F949" s="117" t="s">
        <v>92</v>
      </c>
      <c r="G949" s="87">
        <v>22050</v>
      </c>
      <c r="H949" s="65">
        <v>0</v>
      </c>
      <c r="I949" s="66">
        <v>25</v>
      </c>
      <c r="J949" s="65">
        <v>632.84</v>
      </c>
      <c r="K949" s="66">
        <f t="shared" si="253"/>
        <v>1565.55</v>
      </c>
      <c r="L949" s="66">
        <f t="shared" si="254"/>
        <v>242.55</v>
      </c>
      <c r="M949" s="65">
        <v>670.32</v>
      </c>
      <c r="N949" s="66">
        <f t="shared" si="255"/>
        <v>1563.345</v>
      </c>
      <c r="O949" s="67"/>
      <c r="P949" s="66">
        <f t="shared" si="256"/>
        <v>1303.1600000000001</v>
      </c>
      <c r="Q949" s="66">
        <f t="shared" si="257"/>
        <v>1328.16</v>
      </c>
      <c r="R949" s="66">
        <f t="shared" si="258"/>
        <v>3371.4449999999997</v>
      </c>
      <c r="S949" s="66">
        <f t="shared" si="259"/>
        <v>20721.84</v>
      </c>
      <c r="T949" s="97" t="s">
        <v>93</v>
      </c>
    </row>
    <row r="950" spans="1:20" x14ac:dyDescent="0.25">
      <c r="A950" s="121">
        <v>5</v>
      </c>
      <c r="B950" s="35"/>
      <c r="C950" s="35" t="s">
        <v>927</v>
      </c>
      <c r="D950" s="75" t="s">
        <v>597</v>
      </c>
      <c r="E950" s="35" t="s">
        <v>333</v>
      </c>
      <c r="F950" s="117" t="s">
        <v>92</v>
      </c>
      <c r="G950" s="87">
        <v>12650</v>
      </c>
      <c r="H950" s="65">
        <v>0</v>
      </c>
      <c r="I950" s="66">
        <v>25</v>
      </c>
      <c r="J950" s="65">
        <v>363.06</v>
      </c>
      <c r="K950" s="66">
        <f t="shared" si="253"/>
        <v>898.14999999999986</v>
      </c>
      <c r="L950" s="66">
        <f t="shared" si="254"/>
        <v>139.15</v>
      </c>
      <c r="M950" s="65">
        <v>384.56</v>
      </c>
      <c r="N950" s="66">
        <f t="shared" si="255"/>
        <v>896.8850000000001</v>
      </c>
      <c r="O950" s="67"/>
      <c r="P950" s="66">
        <f t="shared" si="256"/>
        <v>747.62</v>
      </c>
      <c r="Q950" s="66">
        <f t="shared" si="257"/>
        <v>772.62</v>
      </c>
      <c r="R950" s="66">
        <f t="shared" si="258"/>
        <v>1934.1849999999999</v>
      </c>
      <c r="S950" s="66">
        <f t="shared" si="259"/>
        <v>11877.38</v>
      </c>
      <c r="T950" s="97" t="s">
        <v>93</v>
      </c>
    </row>
    <row r="951" spans="1:20" x14ac:dyDescent="0.25">
      <c r="A951" s="121">
        <v>6</v>
      </c>
      <c r="B951" s="35"/>
      <c r="C951" s="35" t="s">
        <v>928</v>
      </c>
      <c r="D951" s="75" t="s">
        <v>597</v>
      </c>
      <c r="E951" s="35" t="s">
        <v>248</v>
      </c>
      <c r="F951" s="117" t="s">
        <v>92</v>
      </c>
      <c r="G951" s="87">
        <v>50500</v>
      </c>
      <c r="H951" s="64">
        <v>1567.53</v>
      </c>
      <c r="I951" s="66">
        <v>25</v>
      </c>
      <c r="J951" s="64">
        <v>1449.35</v>
      </c>
      <c r="K951" s="66">
        <f t="shared" si="253"/>
        <v>3585.4999999999995</v>
      </c>
      <c r="L951" s="66">
        <f t="shared" si="254"/>
        <v>555.5</v>
      </c>
      <c r="M951" s="64">
        <v>1535.2</v>
      </c>
      <c r="N951" s="66">
        <f t="shared" si="255"/>
        <v>3580.4500000000003</v>
      </c>
      <c r="O951" s="67"/>
      <c r="P951" s="66">
        <f t="shared" si="256"/>
        <v>2984.55</v>
      </c>
      <c r="Q951" s="66">
        <f t="shared" si="257"/>
        <v>4577.08</v>
      </c>
      <c r="R951" s="66">
        <f t="shared" si="258"/>
        <v>7721.4500000000007</v>
      </c>
      <c r="S951" s="66">
        <f t="shared" si="259"/>
        <v>45922.92</v>
      </c>
      <c r="T951" s="97" t="s">
        <v>93</v>
      </c>
    </row>
    <row r="952" spans="1:20" x14ac:dyDescent="0.25">
      <c r="A952" s="121">
        <v>7</v>
      </c>
      <c r="B952" s="35"/>
      <c r="C952" s="35" t="s">
        <v>929</v>
      </c>
      <c r="D952" s="75" t="s">
        <v>597</v>
      </c>
      <c r="E952" s="35" t="s">
        <v>84</v>
      </c>
      <c r="F952" s="117" t="s">
        <v>92</v>
      </c>
      <c r="G952" s="87">
        <v>19800</v>
      </c>
      <c r="H952" s="65">
        <v>0</v>
      </c>
      <c r="I952" s="66">
        <v>25</v>
      </c>
      <c r="J952" s="65">
        <v>568.26</v>
      </c>
      <c r="K952" s="66">
        <f t="shared" si="253"/>
        <v>1405.8</v>
      </c>
      <c r="L952" s="66">
        <f t="shared" si="254"/>
        <v>217.8</v>
      </c>
      <c r="M952" s="65">
        <v>601.91999999999996</v>
      </c>
      <c r="N952" s="66">
        <f t="shared" si="255"/>
        <v>1403.8200000000002</v>
      </c>
      <c r="O952" s="67"/>
      <c r="P952" s="66">
        <f t="shared" si="256"/>
        <v>1170.1799999999998</v>
      </c>
      <c r="Q952" s="66">
        <f t="shared" si="257"/>
        <v>1195.1799999999998</v>
      </c>
      <c r="R952" s="66">
        <f t="shared" si="258"/>
        <v>3027.42</v>
      </c>
      <c r="S952" s="66">
        <f t="shared" si="259"/>
        <v>18604.82</v>
      </c>
      <c r="T952" s="97" t="s">
        <v>93</v>
      </c>
    </row>
    <row r="953" spans="1:20" x14ac:dyDescent="0.25">
      <c r="A953" s="121">
        <v>8</v>
      </c>
      <c r="B953" s="35"/>
      <c r="C953" s="35" t="s">
        <v>930</v>
      </c>
      <c r="D953" s="75" t="s">
        <v>597</v>
      </c>
      <c r="E953" s="35" t="s">
        <v>248</v>
      </c>
      <c r="F953" s="117" t="s">
        <v>92</v>
      </c>
      <c r="G953" s="87">
        <v>50500</v>
      </c>
      <c r="H953" s="64">
        <v>1924.57</v>
      </c>
      <c r="I953" s="66">
        <v>25</v>
      </c>
      <c r="J953" s="64">
        <v>1449.35</v>
      </c>
      <c r="K953" s="66">
        <f t="shared" si="253"/>
        <v>3585.4999999999995</v>
      </c>
      <c r="L953" s="66">
        <f t="shared" si="254"/>
        <v>555.5</v>
      </c>
      <c r="M953" s="64">
        <v>1535.2</v>
      </c>
      <c r="N953" s="66">
        <f t="shared" si="255"/>
        <v>3580.4500000000003</v>
      </c>
      <c r="O953" s="67"/>
      <c r="P953" s="66">
        <f t="shared" si="256"/>
        <v>2984.55</v>
      </c>
      <c r="Q953" s="66">
        <f t="shared" si="257"/>
        <v>4934.12</v>
      </c>
      <c r="R953" s="66">
        <f t="shared" si="258"/>
        <v>7721.4500000000007</v>
      </c>
      <c r="S953" s="66">
        <f t="shared" si="259"/>
        <v>45565.88</v>
      </c>
      <c r="T953" s="97" t="s">
        <v>93</v>
      </c>
    </row>
    <row r="954" spans="1:20" x14ac:dyDescent="0.25">
      <c r="A954" s="121">
        <v>9</v>
      </c>
      <c r="B954" s="35"/>
      <c r="C954" s="35" t="s">
        <v>931</v>
      </c>
      <c r="D954" s="75" t="s">
        <v>597</v>
      </c>
      <c r="E954" s="35" t="s">
        <v>129</v>
      </c>
      <c r="F954" s="117" t="s">
        <v>92</v>
      </c>
      <c r="G954" s="87">
        <v>25000</v>
      </c>
      <c r="H954" s="65">
        <v>0</v>
      </c>
      <c r="I954" s="66">
        <v>25</v>
      </c>
      <c r="J954" s="65">
        <v>717.5</v>
      </c>
      <c r="K954" s="66">
        <f t="shared" si="253"/>
        <v>1774.9999999999998</v>
      </c>
      <c r="L954" s="66">
        <f t="shared" si="254"/>
        <v>275</v>
      </c>
      <c r="M954" s="65">
        <v>760</v>
      </c>
      <c r="N954" s="66">
        <f t="shared" si="255"/>
        <v>1772.5000000000002</v>
      </c>
      <c r="O954" s="67"/>
      <c r="P954" s="66">
        <f t="shared" si="256"/>
        <v>1477.5</v>
      </c>
      <c r="Q954" s="66">
        <f t="shared" si="257"/>
        <v>1502.5</v>
      </c>
      <c r="R954" s="66">
        <f t="shared" si="258"/>
        <v>3822.5</v>
      </c>
      <c r="S954" s="66">
        <f t="shared" si="259"/>
        <v>23497.5</v>
      </c>
      <c r="T954" s="97" t="s">
        <v>93</v>
      </c>
    </row>
    <row r="955" spans="1:20" x14ac:dyDescent="0.25">
      <c r="A955" s="121">
        <v>10</v>
      </c>
      <c r="B955" s="35"/>
      <c r="C955" s="35" t="s">
        <v>932</v>
      </c>
      <c r="D955" s="75" t="s">
        <v>597</v>
      </c>
      <c r="E955" s="35" t="s">
        <v>248</v>
      </c>
      <c r="F955" s="117" t="s">
        <v>92</v>
      </c>
      <c r="G955" s="87">
        <v>50500</v>
      </c>
      <c r="H955" s="64">
        <v>1746.05</v>
      </c>
      <c r="I955" s="66">
        <v>25</v>
      </c>
      <c r="J955" s="64">
        <v>1449.35</v>
      </c>
      <c r="K955" s="66">
        <f t="shared" si="253"/>
        <v>3585.4999999999995</v>
      </c>
      <c r="L955" s="66">
        <f t="shared" si="254"/>
        <v>555.5</v>
      </c>
      <c r="M955" s="64">
        <v>1535.2</v>
      </c>
      <c r="N955" s="66">
        <f t="shared" si="255"/>
        <v>3580.4500000000003</v>
      </c>
      <c r="O955" s="67"/>
      <c r="P955" s="66">
        <f t="shared" si="256"/>
        <v>2984.55</v>
      </c>
      <c r="Q955" s="66">
        <f t="shared" si="257"/>
        <v>4755.5999999999995</v>
      </c>
      <c r="R955" s="66">
        <f t="shared" si="258"/>
        <v>7721.4500000000007</v>
      </c>
      <c r="S955" s="66">
        <f t="shared" si="259"/>
        <v>45744.4</v>
      </c>
      <c r="T955" s="97" t="s">
        <v>93</v>
      </c>
    </row>
    <row r="956" spans="1:20" x14ac:dyDescent="0.25">
      <c r="A956" s="121">
        <v>11</v>
      </c>
      <c r="B956" s="35"/>
      <c r="C956" s="35" t="s">
        <v>619</v>
      </c>
      <c r="D956" s="35" t="s">
        <v>597</v>
      </c>
      <c r="E956" s="35" t="s">
        <v>278</v>
      </c>
      <c r="F956" s="117" t="s">
        <v>92</v>
      </c>
      <c r="G956" s="87">
        <v>45000</v>
      </c>
      <c r="H956" s="139">
        <v>1148.33</v>
      </c>
      <c r="I956" s="118">
        <v>25</v>
      </c>
      <c r="J956" s="85">
        <v>1291.5</v>
      </c>
      <c r="K956" s="118">
        <f t="shared" si="253"/>
        <v>3194.9999999999995</v>
      </c>
      <c r="L956" s="118">
        <f t="shared" si="254"/>
        <v>495.00000000000006</v>
      </c>
      <c r="M956" s="87">
        <v>1368</v>
      </c>
      <c r="N956" s="118">
        <f t="shared" si="255"/>
        <v>3190.5</v>
      </c>
      <c r="O956" s="67"/>
      <c r="P956" s="118">
        <f t="shared" si="256"/>
        <v>2659.5</v>
      </c>
      <c r="Q956" s="66">
        <f t="shared" si="257"/>
        <v>3832.83</v>
      </c>
      <c r="R956" s="118">
        <f t="shared" si="258"/>
        <v>6880.5</v>
      </c>
      <c r="S956" s="118">
        <f t="shared" si="259"/>
        <v>41167.17</v>
      </c>
      <c r="T956" s="175" t="s">
        <v>93</v>
      </c>
    </row>
    <row r="957" spans="1:20" ht="15.75" thickBot="1" x14ac:dyDescent="0.3">
      <c r="A957" s="124">
        <v>12</v>
      </c>
      <c r="B957" s="79"/>
      <c r="C957" s="79" t="s">
        <v>1319</v>
      </c>
      <c r="D957" s="79" t="s">
        <v>597</v>
      </c>
      <c r="E957" s="79" t="s">
        <v>129</v>
      </c>
      <c r="F957" s="120" t="s">
        <v>92</v>
      </c>
      <c r="G957" s="111">
        <v>25000</v>
      </c>
      <c r="H957" s="95">
        <v>0</v>
      </c>
      <c r="I957" s="112">
        <v>25</v>
      </c>
      <c r="J957" s="95">
        <v>717.5</v>
      </c>
      <c r="K957" s="112">
        <f t="shared" si="253"/>
        <v>1774.9999999999998</v>
      </c>
      <c r="L957" s="112">
        <f t="shared" si="254"/>
        <v>275</v>
      </c>
      <c r="M957" s="111">
        <v>760</v>
      </c>
      <c r="N957" s="112">
        <f t="shared" si="255"/>
        <v>1772.5000000000002</v>
      </c>
      <c r="O957" s="71"/>
      <c r="P957" s="112">
        <f t="shared" si="256"/>
        <v>1477.5</v>
      </c>
      <c r="Q957" s="70">
        <f t="shared" si="257"/>
        <v>1502.5</v>
      </c>
      <c r="R957" s="112">
        <f t="shared" si="258"/>
        <v>3822.5</v>
      </c>
      <c r="S957" s="112">
        <f t="shared" si="259"/>
        <v>23497.5</v>
      </c>
      <c r="T957" s="125" t="s">
        <v>93</v>
      </c>
    </row>
    <row r="958" spans="1:20" ht="15" customHeight="1" x14ac:dyDescent="0.25">
      <c r="A958" s="11"/>
      <c r="B958" s="2"/>
      <c r="C958" s="2"/>
      <c r="D958" s="2"/>
      <c r="E958" s="12"/>
      <c r="F958" s="13"/>
      <c r="G958" s="41">
        <f t="shared" ref="G958:S958" si="260">SUM(G946:G957)</f>
        <v>466500</v>
      </c>
      <c r="H958" s="41">
        <f t="shared" si="260"/>
        <v>13466.21</v>
      </c>
      <c r="I958" s="41">
        <f t="shared" si="260"/>
        <v>300</v>
      </c>
      <c r="J958" s="41">
        <f t="shared" si="260"/>
        <v>13388.560000000001</v>
      </c>
      <c r="K958" s="41">
        <f t="shared" si="260"/>
        <v>33121.499999999993</v>
      </c>
      <c r="L958" s="41">
        <f t="shared" si="260"/>
        <v>5131.5</v>
      </c>
      <c r="M958" s="41">
        <f t="shared" si="260"/>
        <v>14181.6</v>
      </c>
      <c r="N958" s="41">
        <f t="shared" si="260"/>
        <v>33074.850000000006</v>
      </c>
      <c r="O958" s="41">
        <f t="shared" si="260"/>
        <v>0</v>
      </c>
      <c r="P958" s="41">
        <f t="shared" si="260"/>
        <v>27570.16</v>
      </c>
      <c r="Q958" s="41">
        <f t="shared" si="260"/>
        <v>41336.370000000003</v>
      </c>
      <c r="R958" s="41">
        <f t="shared" si="260"/>
        <v>71327.849999999991</v>
      </c>
      <c r="S958" s="41">
        <f t="shared" si="260"/>
        <v>425163.63000000006</v>
      </c>
    </row>
    <row r="959" spans="1:20" ht="19.5" x14ac:dyDescent="0.35">
      <c r="A959" s="221"/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</row>
    <row r="960" spans="1:20" ht="19.5" x14ac:dyDescent="0.35">
      <c r="A960" s="221"/>
      <c r="B960" s="221"/>
      <c r="C960" s="221"/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</row>
    <row r="961" spans="1:20" ht="30.75" customHeight="1" thickBot="1" x14ac:dyDescent="0.5">
      <c r="A961" s="222" t="s">
        <v>48</v>
      </c>
      <c r="B961" s="222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</row>
    <row r="962" spans="1:20" x14ac:dyDescent="0.25">
      <c r="A962" s="121">
        <v>1</v>
      </c>
      <c r="B962" s="116"/>
      <c r="C962" s="116" t="s">
        <v>939</v>
      </c>
      <c r="D962" s="145" t="s">
        <v>938</v>
      </c>
      <c r="E962" s="116" t="s">
        <v>333</v>
      </c>
      <c r="F962" s="143" t="s">
        <v>92</v>
      </c>
      <c r="G962" s="158">
        <v>12650</v>
      </c>
      <c r="H962" s="59">
        <v>0</v>
      </c>
      <c r="I962" s="42">
        <v>25</v>
      </c>
      <c r="J962" s="59">
        <v>363.06</v>
      </c>
      <c r="K962" s="42">
        <f t="shared" ref="K962:K970" si="261">+G962*7.1%</f>
        <v>898.14999999999986</v>
      </c>
      <c r="L962" s="42">
        <f t="shared" ref="L962:L970" si="262">+G962*1.1%</f>
        <v>139.15</v>
      </c>
      <c r="M962" s="59">
        <v>384.56</v>
      </c>
      <c r="N962" s="42">
        <f t="shared" ref="N962:N970" si="263">+G962*7.09%</f>
        <v>896.8850000000001</v>
      </c>
      <c r="O962" s="53"/>
      <c r="P962" s="42">
        <f t="shared" ref="P962:P970" si="264">+J962+M962</f>
        <v>747.62</v>
      </c>
      <c r="Q962" s="66">
        <f t="shared" ref="Q962:Q970" si="265">+H962+I962+J962+M962+O962</f>
        <v>772.62</v>
      </c>
      <c r="R962" s="42">
        <f t="shared" ref="R962:R970" si="266">+K962+L962+N962</f>
        <v>1934.1849999999999</v>
      </c>
      <c r="S962" s="42">
        <f t="shared" ref="S962:S970" si="267">+G962-Q962</f>
        <v>11877.38</v>
      </c>
      <c r="T962" s="96" t="s">
        <v>93</v>
      </c>
    </row>
    <row r="963" spans="1:20" x14ac:dyDescent="0.25">
      <c r="A963" s="121">
        <v>2</v>
      </c>
      <c r="B963" s="35"/>
      <c r="C963" s="35" t="s">
        <v>940</v>
      </c>
      <c r="D963" s="75" t="s">
        <v>938</v>
      </c>
      <c r="E963" s="35" t="s">
        <v>291</v>
      </c>
      <c r="F963" s="117" t="s">
        <v>92</v>
      </c>
      <c r="G963" s="122">
        <v>30975</v>
      </c>
      <c r="H963" s="49">
        <v>0</v>
      </c>
      <c r="I963" s="43">
        <v>25</v>
      </c>
      <c r="J963" s="49">
        <v>888.98</v>
      </c>
      <c r="K963" s="43">
        <f t="shared" si="261"/>
        <v>2199.2249999999999</v>
      </c>
      <c r="L963" s="43">
        <f t="shared" si="262"/>
        <v>340.72500000000002</v>
      </c>
      <c r="M963" s="49">
        <v>941.64</v>
      </c>
      <c r="N963" s="43">
        <f t="shared" si="263"/>
        <v>2196.1275000000001</v>
      </c>
      <c r="O963" s="54"/>
      <c r="P963" s="43">
        <f t="shared" si="264"/>
        <v>1830.62</v>
      </c>
      <c r="Q963" s="66">
        <f t="shared" si="265"/>
        <v>1855.62</v>
      </c>
      <c r="R963" s="43">
        <f t="shared" si="266"/>
        <v>4736.0774999999994</v>
      </c>
      <c r="S963" s="43">
        <f t="shared" si="267"/>
        <v>29119.38</v>
      </c>
      <c r="T963" s="97" t="s">
        <v>93</v>
      </c>
    </row>
    <row r="964" spans="1:20" x14ac:dyDescent="0.25">
      <c r="A964" s="121">
        <v>3</v>
      </c>
      <c r="B964" s="35"/>
      <c r="C964" s="35" t="s">
        <v>941</v>
      </c>
      <c r="D964" s="75" t="s">
        <v>938</v>
      </c>
      <c r="E964" s="35" t="s">
        <v>124</v>
      </c>
      <c r="F964" s="117" t="s">
        <v>92</v>
      </c>
      <c r="G964" s="122">
        <v>14300</v>
      </c>
      <c r="H964" s="49">
        <v>0</v>
      </c>
      <c r="I964" s="43">
        <v>25</v>
      </c>
      <c r="J964" s="49">
        <v>410.41</v>
      </c>
      <c r="K964" s="43">
        <f t="shared" si="261"/>
        <v>1015.3</v>
      </c>
      <c r="L964" s="43">
        <f t="shared" si="262"/>
        <v>157.30000000000001</v>
      </c>
      <c r="M964" s="49">
        <v>434.72</v>
      </c>
      <c r="N964" s="43">
        <f t="shared" si="263"/>
        <v>1013.8700000000001</v>
      </c>
      <c r="O964" s="54"/>
      <c r="P964" s="43">
        <f t="shared" si="264"/>
        <v>845.13000000000011</v>
      </c>
      <c r="Q964" s="66">
        <f t="shared" si="265"/>
        <v>870.13000000000011</v>
      </c>
      <c r="R964" s="43">
        <f t="shared" si="266"/>
        <v>2186.4700000000003</v>
      </c>
      <c r="S964" s="43">
        <f t="shared" si="267"/>
        <v>13429.869999999999</v>
      </c>
      <c r="T964" s="97" t="s">
        <v>93</v>
      </c>
    </row>
    <row r="965" spans="1:20" x14ac:dyDescent="0.25">
      <c r="A965" s="121">
        <v>4</v>
      </c>
      <c r="B965" s="35"/>
      <c r="C965" s="35" t="s">
        <v>942</v>
      </c>
      <c r="D965" s="75" t="s">
        <v>938</v>
      </c>
      <c r="E965" s="35" t="s">
        <v>203</v>
      </c>
      <c r="F965" s="117" t="s">
        <v>92</v>
      </c>
      <c r="G965" s="122">
        <v>22000</v>
      </c>
      <c r="H965" s="49">
        <v>0</v>
      </c>
      <c r="I965" s="43">
        <v>25</v>
      </c>
      <c r="J965" s="49">
        <v>631.4</v>
      </c>
      <c r="K965" s="43">
        <f t="shared" si="261"/>
        <v>1561.9999999999998</v>
      </c>
      <c r="L965" s="43">
        <f t="shared" si="262"/>
        <v>242.00000000000003</v>
      </c>
      <c r="M965" s="49">
        <v>668.8</v>
      </c>
      <c r="N965" s="43">
        <f t="shared" si="263"/>
        <v>1559.8000000000002</v>
      </c>
      <c r="O965" s="54"/>
      <c r="P965" s="43">
        <f t="shared" si="264"/>
        <v>1300.1999999999998</v>
      </c>
      <c r="Q965" s="66">
        <f t="shared" si="265"/>
        <v>1325.1999999999998</v>
      </c>
      <c r="R965" s="43">
        <f t="shared" si="266"/>
        <v>3363.8</v>
      </c>
      <c r="S965" s="43">
        <f t="shared" si="267"/>
        <v>20674.8</v>
      </c>
      <c r="T965" s="97" t="s">
        <v>93</v>
      </c>
    </row>
    <row r="966" spans="1:20" x14ac:dyDescent="0.25">
      <c r="A966" s="121">
        <v>5</v>
      </c>
      <c r="B966" s="35"/>
      <c r="C966" s="35" t="s">
        <v>943</v>
      </c>
      <c r="D966" s="75" t="s">
        <v>938</v>
      </c>
      <c r="E966" s="35" t="s">
        <v>248</v>
      </c>
      <c r="F966" s="117" t="s">
        <v>92</v>
      </c>
      <c r="G966" s="122">
        <v>50500</v>
      </c>
      <c r="H966" s="50">
        <v>1924.57</v>
      </c>
      <c r="I966" s="43">
        <v>25</v>
      </c>
      <c r="J966" s="50">
        <v>1449.35</v>
      </c>
      <c r="K966" s="43">
        <f t="shared" si="261"/>
        <v>3585.4999999999995</v>
      </c>
      <c r="L966" s="43">
        <f t="shared" si="262"/>
        <v>555.5</v>
      </c>
      <c r="M966" s="50">
        <v>1535.2</v>
      </c>
      <c r="N966" s="43">
        <f t="shared" si="263"/>
        <v>3580.4500000000003</v>
      </c>
      <c r="O966" s="54"/>
      <c r="P966" s="43">
        <f t="shared" si="264"/>
        <v>2984.55</v>
      </c>
      <c r="Q966" s="66">
        <f t="shared" si="265"/>
        <v>4934.12</v>
      </c>
      <c r="R966" s="43">
        <f t="shared" si="266"/>
        <v>7721.4500000000007</v>
      </c>
      <c r="S966" s="43">
        <f t="shared" si="267"/>
        <v>45565.88</v>
      </c>
      <c r="T966" s="97" t="s">
        <v>93</v>
      </c>
    </row>
    <row r="967" spans="1:20" x14ac:dyDescent="0.25">
      <c r="A967" s="121">
        <v>6</v>
      </c>
      <c r="B967" s="35"/>
      <c r="C967" s="35" t="s">
        <v>944</v>
      </c>
      <c r="D967" s="75" t="s">
        <v>938</v>
      </c>
      <c r="E967" s="35" t="s">
        <v>248</v>
      </c>
      <c r="F967" s="117" t="s">
        <v>92</v>
      </c>
      <c r="G967" s="122">
        <v>50500</v>
      </c>
      <c r="H967" s="50">
        <v>1924.57</v>
      </c>
      <c r="I967" s="43">
        <v>25</v>
      </c>
      <c r="J967" s="50">
        <v>1449.35</v>
      </c>
      <c r="K967" s="43">
        <f t="shared" si="261"/>
        <v>3585.4999999999995</v>
      </c>
      <c r="L967" s="43">
        <f t="shared" si="262"/>
        <v>555.5</v>
      </c>
      <c r="M967" s="50">
        <v>1535.2</v>
      </c>
      <c r="N967" s="43">
        <f t="shared" si="263"/>
        <v>3580.4500000000003</v>
      </c>
      <c r="O967" s="54"/>
      <c r="P967" s="43">
        <f t="shared" si="264"/>
        <v>2984.55</v>
      </c>
      <c r="Q967" s="66">
        <f t="shared" si="265"/>
        <v>4934.12</v>
      </c>
      <c r="R967" s="43">
        <f t="shared" si="266"/>
        <v>7721.4500000000007</v>
      </c>
      <c r="S967" s="43">
        <f t="shared" si="267"/>
        <v>45565.88</v>
      </c>
      <c r="T967" s="97" t="s">
        <v>93</v>
      </c>
    </row>
    <row r="968" spans="1:20" x14ac:dyDescent="0.25">
      <c r="A968" s="121">
        <v>7</v>
      </c>
      <c r="B968" s="35"/>
      <c r="C968" s="35" t="s">
        <v>945</v>
      </c>
      <c r="D968" s="75" t="s">
        <v>938</v>
      </c>
      <c r="E968" s="35" t="s">
        <v>1263</v>
      </c>
      <c r="F968" s="117" t="s">
        <v>92</v>
      </c>
      <c r="G968" s="122">
        <v>57500</v>
      </c>
      <c r="H968" s="50">
        <v>2778.2</v>
      </c>
      <c r="I968" s="43">
        <v>25</v>
      </c>
      <c r="J968" s="50">
        <v>1650.25</v>
      </c>
      <c r="K968" s="43">
        <f t="shared" si="261"/>
        <v>4082.4999999999995</v>
      </c>
      <c r="L968" s="43">
        <f t="shared" si="262"/>
        <v>632.50000000000011</v>
      </c>
      <c r="M968" s="50">
        <v>1748</v>
      </c>
      <c r="N968" s="43">
        <f t="shared" si="263"/>
        <v>4076.7500000000005</v>
      </c>
      <c r="O968" s="54"/>
      <c r="P968" s="43">
        <f t="shared" si="264"/>
        <v>3398.25</v>
      </c>
      <c r="Q968" s="66">
        <f t="shared" si="265"/>
        <v>6201.45</v>
      </c>
      <c r="R968" s="43">
        <f t="shared" si="266"/>
        <v>8791.75</v>
      </c>
      <c r="S968" s="43">
        <f t="shared" si="267"/>
        <v>51298.55</v>
      </c>
      <c r="T968" s="97" t="s">
        <v>93</v>
      </c>
    </row>
    <row r="969" spans="1:20" x14ac:dyDescent="0.25">
      <c r="A969" s="121">
        <v>8</v>
      </c>
      <c r="B969" s="35"/>
      <c r="C969" s="35" t="s">
        <v>946</v>
      </c>
      <c r="D969" s="75" t="s">
        <v>938</v>
      </c>
      <c r="E969" s="35" t="s">
        <v>248</v>
      </c>
      <c r="F969" s="117" t="s">
        <v>92</v>
      </c>
      <c r="G969" s="122">
        <v>50500</v>
      </c>
      <c r="H969" s="50">
        <v>1924.57</v>
      </c>
      <c r="I969" s="43">
        <v>25</v>
      </c>
      <c r="J969" s="50">
        <v>1449.35</v>
      </c>
      <c r="K969" s="43">
        <f t="shared" si="261"/>
        <v>3585.4999999999995</v>
      </c>
      <c r="L969" s="43">
        <f t="shared" si="262"/>
        <v>555.5</v>
      </c>
      <c r="M969" s="50">
        <v>1535.2</v>
      </c>
      <c r="N969" s="43">
        <f t="shared" si="263"/>
        <v>3580.4500000000003</v>
      </c>
      <c r="O969" s="54"/>
      <c r="P969" s="43">
        <f t="shared" si="264"/>
        <v>2984.55</v>
      </c>
      <c r="Q969" s="66">
        <f t="shared" si="265"/>
        <v>4934.12</v>
      </c>
      <c r="R969" s="43">
        <f t="shared" si="266"/>
        <v>7721.4500000000007</v>
      </c>
      <c r="S969" s="43">
        <f t="shared" si="267"/>
        <v>45565.88</v>
      </c>
      <c r="T969" s="97" t="s">
        <v>93</v>
      </c>
    </row>
    <row r="970" spans="1:20" ht="15.75" thickBot="1" x14ac:dyDescent="0.3">
      <c r="A970" s="124">
        <v>9</v>
      </c>
      <c r="B970" s="79"/>
      <c r="C970" s="79" t="s">
        <v>947</v>
      </c>
      <c r="D970" s="78" t="s">
        <v>938</v>
      </c>
      <c r="E970" s="79" t="s">
        <v>248</v>
      </c>
      <c r="F970" s="120" t="s">
        <v>92</v>
      </c>
      <c r="G970" s="81">
        <v>50500</v>
      </c>
      <c r="H970" s="51">
        <v>1924.57</v>
      </c>
      <c r="I970" s="44">
        <v>25</v>
      </c>
      <c r="J970" s="51">
        <v>1449.35</v>
      </c>
      <c r="K970" s="44">
        <f t="shared" si="261"/>
        <v>3585.4999999999995</v>
      </c>
      <c r="L970" s="44">
        <f t="shared" si="262"/>
        <v>555.5</v>
      </c>
      <c r="M970" s="51">
        <v>1535.2</v>
      </c>
      <c r="N970" s="44">
        <f t="shared" si="263"/>
        <v>3580.4500000000003</v>
      </c>
      <c r="O970" s="55"/>
      <c r="P970" s="44">
        <f t="shared" si="264"/>
        <v>2984.55</v>
      </c>
      <c r="Q970" s="70">
        <f t="shared" si="265"/>
        <v>4934.12</v>
      </c>
      <c r="R970" s="44">
        <f t="shared" si="266"/>
        <v>7721.4500000000007</v>
      </c>
      <c r="S970" s="44">
        <f t="shared" si="267"/>
        <v>45565.88</v>
      </c>
      <c r="T970" s="98" t="s">
        <v>93</v>
      </c>
    </row>
    <row r="971" spans="1:20" ht="15" customHeight="1" x14ac:dyDescent="0.35">
      <c r="B971" s="37"/>
      <c r="C971" s="37"/>
      <c r="D971" s="37"/>
      <c r="E971" s="37"/>
      <c r="F971" s="37"/>
      <c r="G971" s="47">
        <f>SUM(G962:G970)</f>
        <v>339425</v>
      </c>
      <c r="H971" s="47">
        <f t="shared" ref="H971:S971" si="268">SUM(H962:H970)</f>
        <v>10476.48</v>
      </c>
      <c r="I971" s="47">
        <f t="shared" si="268"/>
        <v>225</v>
      </c>
      <c r="J971" s="47">
        <f t="shared" si="268"/>
        <v>9741.5</v>
      </c>
      <c r="K971" s="47">
        <f t="shared" si="268"/>
        <v>24099.174999999999</v>
      </c>
      <c r="L971" s="47">
        <f t="shared" si="268"/>
        <v>3733.6750000000002</v>
      </c>
      <c r="M971" s="47">
        <f t="shared" si="268"/>
        <v>10318.52</v>
      </c>
      <c r="N971" s="47">
        <f t="shared" si="268"/>
        <v>24065.232500000006</v>
      </c>
      <c r="O971" s="47">
        <f t="shared" si="268"/>
        <v>0</v>
      </c>
      <c r="P971" s="47">
        <f t="shared" si="268"/>
        <v>20060.02</v>
      </c>
      <c r="Q971" s="47">
        <f t="shared" si="268"/>
        <v>30761.499999999996</v>
      </c>
      <c r="R971" s="47">
        <f t="shared" si="268"/>
        <v>51898.08249999999</v>
      </c>
      <c r="S971" s="47">
        <f t="shared" si="268"/>
        <v>308663.5</v>
      </c>
      <c r="T971" s="94"/>
    </row>
    <row r="972" spans="1:20" ht="19.5" x14ac:dyDescent="0.35">
      <c r="B972" s="37"/>
      <c r="C972" s="37"/>
      <c r="D972" s="37"/>
      <c r="E972" s="37"/>
      <c r="F972" s="37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</row>
    <row r="973" spans="1:20" ht="19.5" x14ac:dyDescent="0.35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25"/>
      <c r="P973" s="225"/>
      <c r="Q973" s="225"/>
      <c r="R973" s="225"/>
      <c r="S973" s="225"/>
      <c r="T973" s="225"/>
    </row>
    <row r="974" spans="1:20" ht="19.5" x14ac:dyDescent="0.35">
      <c r="A974" s="221"/>
      <c r="B974" s="221"/>
      <c r="C974" s="221"/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  <c r="P974" s="221"/>
      <c r="Q974" s="221"/>
      <c r="R974" s="221"/>
      <c r="S974" s="221"/>
      <c r="T974" s="221"/>
    </row>
    <row r="975" spans="1:20" ht="30.75" customHeight="1" thickBot="1" x14ac:dyDescent="0.5">
      <c r="A975" s="222" t="s">
        <v>65</v>
      </c>
      <c r="B975" s="222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</row>
    <row r="976" spans="1:20" x14ac:dyDescent="0.25">
      <c r="A976" s="121">
        <v>1</v>
      </c>
      <c r="B976" s="35"/>
      <c r="C976" s="35" t="s">
        <v>933</v>
      </c>
      <c r="D976" s="75" t="s">
        <v>598</v>
      </c>
      <c r="E976" s="35" t="s">
        <v>248</v>
      </c>
      <c r="F976" s="117" t="s">
        <v>92</v>
      </c>
      <c r="G976" s="87">
        <v>50500</v>
      </c>
      <c r="H976" s="64">
        <v>1924.57</v>
      </c>
      <c r="I976" s="66">
        <v>25</v>
      </c>
      <c r="J976" s="64">
        <v>1449.35</v>
      </c>
      <c r="K976" s="66">
        <f t="shared" ref="K976:K983" si="269">+G976*7.1%</f>
        <v>3585.4999999999995</v>
      </c>
      <c r="L976" s="66">
        <f t="shared" ref="L976:L983" si="270">+G976*1.1%</f>
        <v>555.5</v>
      </c>
      <c r="M976" s="64">
        <v>1535.2</v>
      </c>
      <c r="N976" s="66">
        <f t="shared" ref="N976:N983" si="271">+G976*7.09%</f>
        <v>3580.4500000000003</v>
      </c>
      <c r="O976" s="67"/>
      <c r="P976" s="66">
        <f t="shared" ref="P976:P983" si="272">+J976+M976</f>
        <v>2984.55</v>
      </c>
      <c r="Q976" s="66">
        <f t="shared" ref="Q976:Q983" si="273">+H976+I976+J976+M976+O976</f>
        <v>4934.12</v>
      </c>
      <c r="R976" s="66">
        <f t="shared" ref="R976:R983" si="274">+K976+L976+N976</f>
        <v>7721.4500000000007</v>
      </c>
      <c r="S976" s="66">
        <f t="shared" ref="S976:S983" si="275">+G976-Q976</f>
        <v>45565.88</v>
      </c>
      <c r="T976" s="91" t="s">
        <v>93</v>
      </c>
    </row>
    <row r="977" spans="1:20" x14ac:dyDescent="0.25">
      <c r="A977" s="121">
        <v>2</v>
      </c>
      <c r="B977" s="35"/>
      <c r="C977" s="35" t="s">
        <v>934</v>
      </c>
      <c r="D977" s="75" t="s">
        <v>598</v>
      </c>
      <c r="E977" s="35" t="s">
        <v>248</v>
      </c>
      <c r="F977" s="117" t="s">
        <v>92</v>
      </c>
      <c r="G977" s="87">
        <v>50500</v>
      </c>
      <c r="H977" s="64">
        <v>1924.57</v>
      </c>
      <c r="I977" s="66">
        <v>25</v>
      </c>
      <c r="J977" s="64">
        <v>1449.35</v>
      </c>
      <c r="K977" s="66">
        <f t="shared" si="269"/>
        <v>3585.4999999999995</v>
      </c>
      <c r="L977" s="66">
        <f t="shared" si="270"/>
        <v>555.5</v>
      </c>
      <c r="M977" s="64">
        <v>1535.2</v>
      </c>
      <c r="N977" s="66">
        <f t="shared" si="271"/>
        <v>3580.4500000000003</v>
      </c>
      <c r="O977" s="67"/>
      <c r="P977" s="66">
        <f t="shared" si="272"/>
        <v>2984.55</v>
      </c>
      <c r="Q977" s="66">
        <f t="shared" si="273"/>
        <v>4934.12</v>
      </c>
      <c r="R977" s="66">
        <f t="shared" si="274"/>
        <v>7721.4500000000007</v>
      </c>
      <c r="S977" s="66">
        <f t="shared" si="275"/>
        <v>45565.88</v>
      </c>
      <c r="T977" s="91" t="s">
        <v>93</v>
      </c>
    </row>
    <row r="978" spans="1:20" x14ac:dyDescent="0.25">
      <c r="A978" s="121">
        <v>3</v>
      </c>
      <c r="B978" s="35"/>
      <c r="C978" s="35" t="s">
        <v>935</v>
      </c>
      <c r="D978" s="75" t="s">
        <v>598</v>
      </c>
      <c r="E978" s="35" t="s">
        <v>84</v>
      </c>
      <c r="F978" s="117" t="s">
        <v>92</v>
      </c>
      <c r="G978" s="87">
        <v>20900</v>
      </c>
      <c r="H978" s="65">
        <v>0</v>
      </c>
      <c r="I978" s="66">
        <v>25</v>
      </c>
      <c r="J978" s="65">
        <v>599.83000000000004</v>
      </c>
      <c r="K978" s="66">
        <f t="shared" si="269"/>
        <v>1483.8999999999999</v>
      </c>
      <c r="L978" s="66">
        <f t="shared" si="270"/>
        <v>229.90000000000003</v>
      </c>
      <c r="M978" s="65">
        <v>635.36</v>
      </c>
      <c r="N978" s="66">
        <f t="shared" si="271"/>
        <v>1481.8100000000002</v>
      </c>
      <c r="O978" s="67"/>
      <c r="P978" s="66">
        <f t="shared" si="272"/>
        <v>1235.19</v>
      </c>
      <c r="Q978" s="66">
        <f t="shared" si="273"/>
        <v>1260.19</v>
      </c>
      <c r="R978" s="66">
        <f t="shared" si="274"/>
        <v>3195.61</v>
      </c>
      <c r="S978" s="66">
        <f t="shared" si="275"/>
        <v>19639.810000000001</v>
      </c>
      <c r="T978" s="91" t="s">
        <v>93</v>
      </c>
    </row>
    <row r="979" spans="1:20" x14ac:dyDescent="0.25">
      <c r="A979" s="121">
        <v>4</v>
      </c>
      <c r="B979" s="35"/>
      <c r="C979" s="35" t="s">
        <v>936</v>
      </c>
      <c r="D979" s="75" t="s">
        <v>598</v>
      </c>
      <c r="E979" s="35" t="s">
        <v>333</v>
      </c>
      <c r="F979" s="117" t="s">
        <v>92</v>
      </c>
      <c r="G979" s="87">
        <v>12650</v>
      </c>
      <c r="H979" s="65">
        <v>0</v>
      </c>
      <c r="I979" s="66">
        <v>25</v>
      </c>
      <c r="J979" s="65">
        <v>363.06</v>
      </c>
      <c r="K979" s="66">
        <f t="shared" si="269"/>
        <v>898.14999999999986</v>
      </c>
      <c r="L979" s="66">
        <f t="shared" si="270"/>
        <v>139.15</v>
      </c>
      <c r="M979" s="65">
        <v>384.56</v>
      </c>
      <c r="N979" s="66">
        <f t="shared" si="271"/>
        <v>896.8850000000001</v>
      </c>
      <c r="O979" s="67"/>
      <c r="P979" s="66">
        <f t="shared" si="272"/>
        <v>747.62</v>
      </c>
      <c r="Q979" s="66">
        <f t="shared" si="273"/>
        <v>772.62</v>
      </c>
      <c r="R979" s="66">
        <f t="shared" si="274"/>
        <v>1934.1849999999999</v>
      </c>
      <c r="S979" s="66">
        <f t="shared" si="275"/>
        <v>11877.38</v>
      </c>
      <c r="T979" s="91" t="s">
        <v>93</v>
      </c>
    </row>
    <row r="980" spans="1:20" x14ac:dyDescent="0.25">
      <c r="A980" s="121">
        <v>5</v>
      </c>
      <c r="B980" s="35"/>
      <c r="C980" s="35" t="s">
        <v>937</v>
      </c>
      <c r="D980" s="75" t="s">
        <v>598</v>
      </c>
      <c r="E980" s="35" t="s">
        <v>203</v>
      </c>
      <c r="F980" s="117" t="s">
        <v>92</v>
      </c>
      <c r="G980" s="87">
        <v>20900</v>
      </c>
      <c r="H980" s="65">
        <v>0</v>
      </c>
      <c r="I980" s="66">
        <v>25</v>
      </c>
      <c r="J980" s="65">
        <v>599.83000000000004</v>
      </c>
      <c r="K980" s="66">
        <f t="shared" si="269"/>
        <v>1483.8999999999999</v>
      </c>
      <c r="L980" s="66">
        <f t="shared" si="270"/>
        <v>229.90000000000003</v>
      </c>
      <c r="M980" s="65">
        <v>635.36</v>
      </c>
      <c r="N980" s="66">
        <f t="shared" si="271"/>
        <v>1481.8100000000002</v>
      </c>
      <c r="O980" s="67"/>
      <c r="P980" s="66">
        <f t="shared" si="272"/>
        <v>1235.19</v>
      </c>
      <c r="Q980" s="66">
        <f t="shared" si="273"/>
        <v>1260.19</v>
      </c>
      <c r="R980" s="66">
        <f t="shared" si="274"/>
        <v>3195.61</v>
      </c>
      <c r="S980" s="66">
        <f t="shared" si="275"/>
        <v>19639.810000000001</v>
      </c>
      <c r="T980" s="91" t="s">
        <v>93</v>
      </c>
    </row>
    <row r="981" spans="1:20" x14ac:dyDescent="0.25">
      <c r="A981" s="121">
        <v>6</v>
      </c>
      <c r="B981" s="35"/>
      <c r="C981" s="35" t="s">
        <v>599</v>
      </c>
      <c r="D981" s="35" t="s">
        <v>598</v>
      </c>
      <c r="E981" s="35" t="s">
        <v>129</v>
      </c>
      <c r="F981" s="117" t="s">
        <v>92</v>
      </c>
      <c r="G981" s="87">
        <v>20900</v>
      </c>
      <c r="H981" s="85">
        <v>0</v>
      </c>
      <c r="I981" s="118">
        <v>25</v>
      </c>
      <c r="J981" s="85">
        <v>599.83000000000004</v>
      </c>
      <c r="K981" s="118">
        <f t="shared" si="269"/>
        <v>1483.8999999999999</v>
      </c>
      <c r="L981" s="118">
        <f t="shared" si="270"/>
        <v>229.90000000000003</v>
      </c>
      <c r="M981" s="85">
        <v>635.36</v>
      </c>
      <c r="N981" s="118">
        <f t="shared" si="271"/>
        <v>1481.8100000000002</v>
      </c>
      <c r="O981" s="67"/>
      <c r="P981" s="118">
        <f t="shared" si="272"/>
        <v>1235.19</v>
      </c>
      <c r="Q981" s="66">
        <f t="shared" si="273"/>
        <v>1260.19</v>
      </c>
      <c r="R981" s="118">
        <f t="shared" si="274"/>
        <v>3195.61</v>
      </c>
      <c r="S981" s="118">
        <f t="shared" si="275"/>
        <v>19639.810000000001</v>
      </c>
      <c r="T981" s="175" t="s">
        <v>93</v>
      </c>
    </row>
    <row r="982" spans="1:20" x14ac:dyDescent="0.25">
      <c r="A982" s="121">
        <v>7</v>
      </c>
      <c r="B982" s="35"/>
      <c r="C982" s="35" t="s">
        <v>600</v>
      </c>
      <c r="D982" s="35" t="s">
        <v>598</v>
      </c>
      <c r="E982" s="35" t="s">
        <v>129</v>
      </c>
      <c r="F982" s="117" t="s">
        <v>92</v>
      </c>
      <c r="G982" s="87">
        <v>20900</v>
      </c>
      <c r="H982" s="85">
        <v>0</v>
      </c>
      <c r="I982" s="118">
        <v>25</v>
      </c>
      <c r="J982" s="85">
        <v>599.83000000000004</v>
      </c>
      <c r="K982" s="118">
        <f t="shared" si="269"/>
        <v>1483.8999999999999</v>
      </c>
      <c r="L982" s="118">
        <f t="shared" si="270"/>
        <v>229.90000000000003</v>
      </c>
      <c r="M982" s="85">
        <v>635.36</v>
      </c>
      <c r="N982" s="118">
        <f t="shared" si="271"/>
        <v>1481.8100000000002</v>
      </c>
      <c r="O982" s="67"/>
      <c r="P982" s="118">
        <f t="shared" si="272"/>
        <v>1235.19</v>
      </c>
      <c r="Q982" s="66">
        <f t="shared" si="273"/>
        <v>1260.19</v>
      </c>
      <c r="R982" s="118">
        <f t="shared" si="274"/>
        <v>3195.61</v>
      </c>
      <c r="S982" s="118">
        <f t="shared" si="275"/>
        <v>19639.810000000001</v>
      </c>
      <c r="T982" s="175" t="s">
        <v>93</v>
      </c>
    </row>
    <row r="983" spans="1:20" ht="15.75" thickBot="1" x14ac:dyDescent="0.3">
      <c r="A983" s="124">
        <v>8</v>
      </c>
      <c r="B983" s="79"/>
      <c r="C983" s="79" t="s">
        <v>1310</v>
      </c>
      <c r="D983" s="79" t="s">
        <v>598</v>
      </c>
      <c r="E983" s="79" t="s">
        <v>332</v>
      </c>
      <c r="F983" s="120" t="s">
        <v>92</v>
      </c>
      <c r="G983" s="111">
        <v>20900</v>
      </c>
      <c r="H983" s="95">
        <v>0</v>
      </c>
      <c r="I983" s="70">
        <v>25</v>
      </c>
      <c r="J983" s="95">
        <v>717.5</v>
      </c>
      <c r="K983" s="70">
        <f t="shared" si="269"/>
        <v>1483.8999999999999</v>
      </c>
      <c r="L983" s="70">
        <f t="shared" si="270"/>
        <v>229.90000000000003</v>
      </c>
      <c r="M983" s="69">
        <v>760</v>
      </c>
      <c r="N983" s="70">
        <f t="shared" si="271"/>
        <v>1481.8100000000002</v>
      </c>
      <c r="O983" s="71"/>
      <c r="P983" s="70">
        <f t="shared" si="272"/>
        <v>1477.5</v>
      </c>
      <c r="Q983" s="70">
        <f t="shared" si="273"/>
        <v>1502.5</v>
      </c>
      <c r="R983" s="70">
        <f t="shared" si="274"/>
        <v>3195.61</v>
      </c>
      <c r="S983" s="70">
        <f t="shared" si="275"/>
        <v>19397.5</v>
      </c>
      <c r="T983" s="93" t="s">
        <v>93</v>
      </c>
    </row>
    <row r="984" spans="1:20" x14ac:dyDescent="0.25">
      <c r="A984" s="10"/>
      <c r="B984" s="15"/>
      <c r="C984" s="15"/>
      <c r="D984" s="15"/>
      <c r="E984" s="15"/>
      <c r="F984" s="21"/>
      <c r="G984" s="66">
        <f t="shared" ref="G984:S984" si="276">SUM(G976:G983)</f>
        <v>218150</v>
      </c>
      <c r="H984" s="66">
        <f t="shared" si="276"/>
        <v>3849.14</v>
      </c>
      <c r="I984" s="66">
        <f t="shared" si="276"/>
        <v>200</v>
      </c>
      <c r="J984" s="66">
        <f t="shared" si="276"/>
        <v>6378.58</v>
      </c>
      <c r="K984" s="66">
        <f t="shared" si="276"/>
        <v>15488.649999999998</v>
      </c>
      <c r="L984" s="66">
        <f t="shared" si="276"/>
        <v>2399.6500000000005</v>
      </c>
      <c r="M984" s="66">
        <f t="shared" si="276"/>
        <v>6756.4</v>
      </c>
      <c r="N984" s="66">
        <f t="shared" si="276"/>
        <v>15466.834999999999</v>
      </c>
      <c r="O984" s="66">
        <f t="shared" si="276"/>
        <v>0</v>
      </c>
      <c r="P984" s="66">
        <f t="shared" si="276"/>
        <v>13134.980000000001</v>
      </c>
      <c r="Q984" s="66">
        <f t="shared" si="276"/>
        <v>17184.120000000003</v>
      </c>
      <c r="R984" s="66">
        <f t="shared" si="276"/>
        <v>33355.135000000002</v>
      </c>
      <c r="S984" s="66">
        <f t="shared" si="276"/>
        <v>200965.88</v>
      </c>
      <c r="T984" s="86"/>
    </row>
    <row r="985" spans="1:20" x14ac:dyDescent="0.25">
      <c r="A985" s="10"/>
      <c r="B985" s="15"/>
      <c r="C985" s="15"/>
      <c r="D985" s="15"/>
      <c r="E985" s="15"/>
      <c r="F985" s="21"/>
      <c r="G985" s="43"/>
      <c r="H985" s="9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17"/>
    </row>
    <row r="986" spans="1:20" ht="19.5" x14ac:dyDescent="0.35">
      <c r="A986" s="221"/>
      <c r="B986" s="221"/>
      <c r="C986" s="221"/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  <c r="P986" s="221"/>
      <c r="Q986" s="221"/>
      <c r="R986" s="221"/>
      <c r="S986" s="221"/>
      <c r="T986" s="221"/>
    </row>
    <row r="987" spans="1:20" ht="19.5" x14ac:dyDescent="0.35">
      <c r="A987" s="221"/>
      <c r="B987" s="221"/>
      <c r="C987" s="221"/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  <c r="P987" s="221"/>
      <c r="Q987" s="221"/>
      <c r="R987" s="221"/>
      <c r="S987" s="221"/>
    </row>
    <row r="988" spans="1:20" ht="30.75" customHeight="1" thickBot="1" x14ac:dyDescent="0.5">
      <c r="A988" s="222" t="s">
        <v>49</v>
      </c>
      <c r="B988" s="222"/>
      <c r="C988" s="222"/>
      <c r="D988" s="222"/>
      <c r="E988" s="222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</row>
    <row r="989" spans="1:20" x14ac:dyDescent="0.25">
      <c r="A989" s="121">
        <v>1</v>
      </c>
      <c r="B989" s="116"/>
      <c r="C989" s="116" t="s">
        <v>949</v>
      </c>
      <c r="D989" s="145" t="s">
        <v>948</v>
      </c>
      <c r="E989" s="116" t="s">
        <v>185</v>
      </c>
      <c r="F989" s="143" t="s">
        <v>92</v>
      </c>
      <c r="G989" s="144">
        <v>20900</v>
      </c>
      <c r="H989" s="61">
        <v>0</v>
      </c>
      <c r="I989" s="62">
        <v>25</v>
      </c>
      <c r="J989" s="61">
        <v>599.83000000000004</v>
      </c>
      <c r="K989" s="62">
        <f t="shared" ref="K989" si="277">+G989*7.1%</f>
        <v>1483.8999999999999</v>
      </c>
      <c r="L989" s="62">
        <f t="shared" ref="L989" si="278">+G989*1.1%</f>
        <v>229.90000000000003</v>
      </c>
      <c r="M989" s="61">
        <v>635.36</v>
      </c>
      <c r="N989" s="62">
        <f t="shared" ref="N989" si="279">+G989*7.09%</f>
        <v>1481.8100000000002</v>
      </c>
      <c r="O989" s="63"/>
      <c r="P989" s="62">
        <f t="shared" ref="P989" si="280">+J989+M989</f>
        <v>1235.19</v>
      </c>
      <c r="Q989" s="66">
        <f t="shared" ref="Q989:Q995" si="281">+H989+I989+J989+M989+O989</f>
        <v>1260.19</v>
      </c>
      <c r="R989" s="62">
        <f t="shared" ref="R989" si="282">+K989+L989+N989</f>
        <v>3195.61</v>
      </c>
      <c r="S989" s="62">
        <f t="shared" ref="S989" si="283">+G989-Q989</f>
        <v>19639.810000000001</v>
      </c>
      <c r="T989" s="96" t="s">
        <v>93</v>
      </c>
    </row>
    <row r="990" spans="1:20" x14ac:dyDescent="0.25">
      <c r="A990" s="121">
        <v>2</v>
      </c>
      <c r="B990" s="35"/>
      <c r="C990" s="35" t="s">
        <v>950</v>
      </c>
      <c r="D990" s="75" t="s">
        <v>948</v>
      </c>
      <c r="E990" s="35" t="s">
        <v>291</v>
      </c>
      <c r="F990" s="117" t="s">
        <v>92</v>
      </c>
      <c r="G990" s="87">
        <v>30975</v>
      </c>
      <c r="H990" s="65">
        <v>0</v>
      </c>
      <c r="I990" s="66">
        <v>25</v>
      </c>
      <c r="J990" s="65">
        <v>888.98</v>
      </c>
      <c r="K990" s="66">
        <f t="shared" ref="K990:K995" si="284">+G990*7.1%</f>
        <v>2199.2249999999999</v>
      </c>
      <c r="L990" s="66">
        <f t="shared" ref="L990:L995" si="285">+G990*1.1%</f>
        <v>340.72500000000002</v>
      </c>
      <c r="M990" s="65">
        <v>941.64</v>
      </c>
      <c r="N990" s="66">
        <f t="shared" ref="N990:N995" si="286">+G990*7.09%</f>
        <v>2196.1275000000001</v>
      </c>
      <c r="O990" s="67"/>
      <c r="P990" s="66">
        <f t="shared" ref="P990:P995" si="287">+J990+M990</f>
        <v>1830.62</v>
      </c>
      <c r="Q990" s="66">
        <f t="shared" si="281"/>
        <v>1855.62</v>
      </c>
      <c r="R990" s="66">
        <f t="shared" ref="R990:R995" si="288">+K990+L990+N990</f>
        <v>4736.0774999999994</v>
      </c>
      <c r="S990" s="66">
        <f t="shared" ref="S990:S995" si="289">+G990-Q990</f>
        <v>29119.38</v>
      </c>
      <c r="T990" s="97" t="s">
        <v>93</v>
      </c>
    </row>
    <row r="991" spans="1:20" x14ac:dyDescent="0.25">
      <c r="A991" s="121">
        <v>3</v>
      </c>
      <c r="B991" s="35"/>
      <c r="C991" s="35" t="s">
        <v>951</v>
      </c>
      <c r="D991" s="75" t="s">
        <v>948</v>
      </c>
      <c r="E991" s="35" t="s">
        <v>177</v>
      </c>
      <c r="F991" s="117" t="s">
        <v>92</v>
      </c>
      <c r="G991" s="87">
        <v>27300</v>
      </c>
      <c r="H991" s="65">
        <v>0</v>
      </c>
      <c r="I991" s="66">
        <v>25</v>
      </c>
      <c r="J991" s="65">
        <v>783.51</v>
      </c>
      <c r="K991" s="66">
        <f t="shared" si="284"/>
        <v>1938.2999999999997</v>
      </c>
      <c r="L991" s="66">
        <f t="shared" si="285"/>
        <v>300.3</v>
      </c>
      <c r="M991" s="65">
        <v>829.92</v>
      </c>
      <c r="N991" s="66">
        <f t="shared" si="286"/>
        <v>1935.5700000000002</v>
      </c>
      <c r="O991" s="67"/>
      <c r="P991" s="66">
        <f t="shared" si="287"/>
        <v>1613.4299999999998</v>
      </c>
      <c r="Q991" s="66">
        <f t="shared" si="281"/>
        <v>1638.4299999999998</v>
      </c>
      <c r="R991" s="66">
        <f t="shared" si="288"/>
        <v>4174.17</v>
      </c>
      <c r="S991" s="66">
        <f t="shared" si="289"/>
        <v>25661.57</v>
      </c>
      <c r="T991" s="97" t="s">
        <v>93</v>
      </c>
    </row>
    <row r="992" spans="1:20" x14ac:dyDescent="0.25">
      <c r="A992" s="121">
        <v>4</v>
      </c>
      <c r="B992" s="35"/>
      <c r="C992" s="35" t="s">
        <v>952</v>
      </c>
      <c r="D992" s="75" t="s">
        <v>948</v>
      </c>
      <c r="E992" s="35" t="s">
        <v>248</v>
      </c>
      <c r="F992" s="117" t="s">
        <v>92</v>
      </c>
      <c r="G992" s="87">
        <v>50500</v>
      </c>
      <c r="H992" s="64">
        <v>1924.57</v>
      </c>
      <c r="I992" s="66">
        <v>25</v>
      </c>
      <c r="J992" s="64">
        <v>1449.35</v>
      </c>
      <c r="K992" s="66">
        <f t="shared" si="284"/>
        <v>3585.4999999999995</v>
      </c>
      <c r="L992" s="66">
        <f t="shared" si="285"/>
        <v>555.5</v>
      </c>
      <c r="M992" s="64">
        <v>1535.2</v>
      </c>
      <c r="N992" s="66">
        <f t="shared" si="286"/>
        <v>3580.4500000000003</v>
      </c>
      <c r="O992" s="67"/>
      <c r="P992" s="66">
        <f t="shared" si="287"/>
        <v>2984.55</v>
      </c>
      <c r="Q992" s="66">
        <f t="shared" si="281"/>
        <v>4934.12</v>
      </c>
      <c r="R992" s="66">
        <f t="shared" si="288"/>
        <v>7721.4500000000007</v>
      </c>
      <c r="S992" s="66">
        <f t="shared" si="289"/>
        <v>45565.88</v>
      </c>
      <c r="T992" s="97" t="s">
        <v>93</v>
      </c>
    </row>
    <row r="993" spans="1:20" x14ac:dyDescent="0.25">
      <c r="A993" s="121">
        <v>5</v>
      </c>
      <c r="B993" s="35"/>
      <c r="C993" s="35" t="s">
        <v>953</v>
      </c>
      <c r="D993" s="75" t="s">
        <v>948</v>
      </c>
      <c r="E993" s="35" t="s">
        <v>248</v>
      </c>
      <c r="F993" s="117" t="s">
        <v>92</v>
      </c>
      <c r="G993" s="87">
        <v>50500</v>
      </c>
      <c r="H993" s="64">
        <v>1924.57</v>
      </c>
      <c r="I993" s="66">
        <v>25</v>
      </c>
      <c r="J993" s="64">
        <v>1449.35</v>
      </c>
      <c r="K993" s="66">
        <f t="shared" si="284"/>
        <v>3585.4999999999995</v>
      </c>
      <c r="L993" s="66">
        <f t="shared" si="285"/>
        <v>555.5</v>
      </c>
      <c r="M993" s="64">
        <v>1535.2</v>
      </c>
      <c r="N993" s="66">
        <f t="shared" si="286"/>
        <v>3580.4500000000003</v>
      </c>
      <c r="O993" s="67"/>
      <c r="P993" s="66">
        <f t="shared" si="287"/>
        <v>2984.55</v>
      </c>
      <c r="Q993" s="66">
        <f t="shared" si="281"/>
        <v>4934.12</v>
      </c>
      <c r="R993" s="66">
        <f t="shared" si="288"/>
        <v>7721.4500000000007</v>
      </c>
      <c r="S993" s="66">
        <f t="shared" si="289"/>
        <v>45565.88</v>
      </c>
      <c r="T993" s="97" t="s">
        <v>93</v>
      </c>
    </row>
    <row r="994" spans="1:20" x14ac:dyDescent="0.25">
      <c r="A994" s="121">
        <v>6</v>
      </c>
      <c r="B994" s="35"/>
      <c r="C994" s="35" t="s">
        <v>954</v>
      </c>
      <c r="D994" s="75" t="s">
        <v>948</v>
      </c>
      <c r="E994" s="35" t="s">
        <v>1263</v>
      </c>
      <c r="F994" s="117" t="s">
        <v>92</v>
      </c>
      <c r="G994" s="87">
        <v>57500</v>
      </c>
      <c r="H994" s="64">
        <v>3016.23</v>
      </c>
      <c r="I994" s="66">
        <v>25</v>
      </c>
      <c r="J994" s="64">
        <v>1650.25</v>
      </c>
      <c r="K994" s="66">
        <f t="shared" si="284"/>
        <v>4082.4999999999995</v>
      </c>
      <c r="L994" s="66">
        <f t="shared" si="285"/>
        <v>632.50000000000011</v>
      </c>
      <c r="M994" s="64">
        <v>1748</v>
      </c>
      <c r="N994" s="66">
        <f t="shared" si="286"/>
        <v>4076.7500000000005</v>
      </c>
      <c r="O994" s="67"/>
      <c r="P994" s="66">
        <f t="shared" si="287"/>
        <v>3398.25</v>
      </c>
      <c r="Q994" s="66">
        <f t="shared" si="281"/>
        <v>6439.48</v>
      </c>
      <c r="R994" s="66">
        <f t="shared" si="288"/>
        <v>8791.75</v>
      </c>
      <c r="S994" s="66">
        <f t="shared" si="289"/>
        <v>51060.520000000004</v>
      </c>
      <c r="T994" s="91" t="s">
        <v>93</v>
      </c>
    </row>
    <row r="995" spans="1:20" ht="15.75" thickBot="1" x14ac:dyDescent="0.3">
      <c r="A995" s="124">
        <v>7</v>
      </c>
      <c r="B995" s="79"/>
      <c r="C995" s="79" t="s">
        <v>1328</v>
      </c>
      <c r="D995" s="78" t="s">
        <v>948</v>
      </c>
      <c r="E995" s="79" t="s">
        <v>330</v>
      </c>
      <c r="F995" s="120" t="s">
        <v>92</v>
      </c>
      <c r="G995" s="111">
        <v>20000</v>
      </c>
      <c r="H995" s="68">
        <v>0</v>
      </c>
      <c r="I995" s="70">
        <v>25</v>
      </c>
      <c r="J995" s="68">
        <v>574</v>
      </c>
      <c r="K995" s="70">
        <f t="shared" si="284"/>
        <v>1419.9999999999998</v>
      </c>
      <c r="L995" s="70">
        <f t="shared" si="285"/>
        <v>220.00000000000003</v>
      </c>
      <c r="M995" s="68">
        <v>608</v>
      </c>
      <c r="N995" s="70">
        <f t="shared" si="286"/>
        <v>1418</v>
      </c>
      <c r="O995" s="71"/>
      <c r="P995" s="70">
        <f t="shared" si="287"/>
        <v>1182</v>
      </c>
      <c r="Q995" s="70">
        <f t="shared" si="281"/>
        <v>1207</v>
      </c>
      <c r="R995" s="70">
        <f t="shared" si="288"/>
        <v>3058</v>
      </c>
      <c r="S995" s="70">
        <f t="shared" si="289"/>
        <v>18793</v>
      </c>
      <c r="T995" s="93" t="s">
        <v>93</v>
      </c>
    </row>
    <row r="996" spans="1:20" x14ac:dyDescent="0.25">
      <c r="A996" s="10"/>
      <c r="F996" s="8"/>
      <c r="G996" s="66">
        <f t="shared" ref="G996:S996" si="290">SUM(G989:G995)</f>
        <v>257675</v>
      </c>
      <c r="H996" s="66">
        <f t="shared" si="290"/>
        <v>6865.37</v>
      </c>
      <c r="I996" s="66">
        <f t="shared" si="290"/>
        <v>175</v>
      </c>
      <c r="J996" s="66">
        <f t="shared" si="290"/>
        <v>7395.2699999999995</v>
      </c>
      <c r="K996" s="66">
        <f t="shared" si="290"/>
        <v>18294.924999999999</v>
      </c>
      <c r="L996" s="66">
        <f t="shared" si="290"/>
        <v>2834.4250000000002</v>
      </c>
      <c r="M996" s="66">
        <f t="shared" si="290"/>
        <v>7833.32</v>
      </c>
      <c r="N996" s="66">
        <f t="shared" si="290"/>
        <v>18269.157500000001</v>
      </c>
      <c r="O996" s="66">
        <f t="shared" si="290"/>
        <v>0</v>
      </c>
      <c r="P996" s="66">
        <f t="shared" si="290"/>
        <v>15228.59</v>
      </c>
      <c r="Q996" s="66">
        <f t="shared" si="290"/>
        <v>22268.959999999999</v>
      </c>
      <c r="R996" s="66">
        <f t="shared" si="290"/>
        <v>39398.507500000007</v>
      </c>
      <c r="S996" s="66">
        <f t="shared" si="290"/>
        <v>235406.04000000004</v>
      </c>
      <c r="T996" s="84"/>
    </row>
    <row r="997" spans="1:20" x14ac:dyDescent="0.25">
      <c r="A997" s="11"/>
      <c r="B997" s="2"/>
      <c r="C997" s="2"/>
      <c r="D997" s="2"/>
      <c r="E997" s="12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4"/>
    </row>
    <row r="998" spans="1:20" ht="19.5" x14ac:dyDescent="0.35">
      <c r="A998" s="221"/>
      <c r="B998" s="221"/>
      <c r="C998" s="221"/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  <c r="P998" s="221"/>
      <c r="Q998" s="221"/>
      <c r="R998" s="221"/>
      <c r="S998" s="221"/>
    </row>
    <row r="999" spans="1:20" ht="19.5" x14ac:dyDescent="0.35">
      <c r="A999" s="221"/>
      <c r="B999" s="221"/>
      <c r="C999" s="221"/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  <c r="P999" s="221"/>
      <c r="Q999" s="221"/>
      <c r="R999" s="221"/>
      <c r="S999" s="221"/>
    </row>
    <row r="1000" spans="1:20" ht="30.75" customHeight="1" thickBot="1" x14ac:dyDescent="0.5">
      <c r="A1000" s="222" t="s">
        <v>71</v>
      </c>
      <c r="B1000" s="222"/>
      <c r="C1000" s="222"/>
      <c r="D1000" s="222"/>
      <c r="E1000" s="222"/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</row>
    <row r="1001" spans="1:20" x14ac:dyDescent="0.25">
      <c r="A1001" s="127">
        <v>1</v>
      </c>
      <c r="B1001" s="116"/>
      <c r="C1001" s="116" t="s">
        <v>956</v>
      </c>
      <c r="D1001" s="145" t="s">
        <v>955</v>
      </c>
      <c r="E1001" s="116" t="s">
        <v>185</v>
      </c>
      <c r="F1001" s="143" t="s">
        <v>92</v>
      </c>
      <c r="G1001" s="144">
        <v>20900</v>
      </c>
      <c r="H1001" s="61">
        <v>0</v>
      </c>
      <c r="I1001" s="62">
        <v>25</v>
      </c>
      <c r="J1001" s="61">
        <v>599.83000000000004</v>
      </c>
      <c r="K1001" s="62">
        <f>+G1001*7.1%</f>
        <v>1483.8999999999999</v>
      </c>
      <c r="L1001" s="62">
        <f>+G1001*1.1%</f>
        <v>229.90000000000003</v>
      </c>
      <c r="M1001" s="61">
        <v>635.36</v>
      </c>
      <c r="N1001" s="62">
        <f>+G1001*7.09%</f>
        <v>1481.8100000000002</v>
      </c>
      <c r="O1001" s="63"/>
      <c r="P1001" s="62">
        <f>+J1001+M1001</f>
        <v>1235.19</v>
      </c>
      <c r="Q1001" s="66">
        <f t="shared" ref="Q1001:Q1005" si="291">+H1001+I1001+J1001+M1001+O1001</f>
        <v>1260.19</v>
      </c>
      <c r="R1001" s="62">
        <f>+K1001+L1001+N1001</f>
        <v>3195.61</v>
      </c>
      <c r="S1001" s="62">
        <f>+G1001-Q1001</f>
        <v>19639.810000000001</v>
      </c>
      <c r="T1001" s="96" t="s">
        <v>93</v>
      </c>
    </row>
    <row r="1002" spans="1:20" x14ac:dyDescent="0.25">
      <c r="A1002" s="135">
        <v>2</v>
      </c>
      <c r="B1002" s="35"/>
      <c r="C1002" s="35" t="s">
        <v>957</v>
      </c>
      <c r="D1002" s="75" t="s">
        <v>955</v>
      </c>
      <c r="E1002" s="35" t="s">
        <v>333</v>
      </c>
      <c r="F1002" s="117" t="s">
        <v>92</v>
      </c>
      <c r="G1002" s="87">
        <v>12650</v>
      </c>
      <c r="H1002" s="65">
        <v>0</v>
      </c>
      <c r="I1002" s="66">
        <v>25</v>
      </c>
      <c r="J1002" s="65">
        <v>363.06</v>
      </c>
      <c r="K1002" s="66">
        <f>+G1002*7.1%</f>
        <v>898.14999999999986</v>
      </c>
      <c r="L1002" s="66">
        <f>+G1002*1.1%</f>
        <v>139.15</v>
      </c>
      <c r="M1002" s="65">
        <v>384.56</v>
      </c>
      <c r="N1002" s="66">
        <f>+G1002*7.09%</f>
        <v>896.8850000000001</v>
      </c>
      <c r="O1002" s="67"/>
      <c r="P1002" s="66">
        <f>+J1002+M1002</f>
        <v>747.62</v>
      </c>
      <c r="Q1002" s="66">
        <f t="shared" si="291"/>
        <v>772.62</v>
      </c>
      <c r="R1002" s="66">
        <f>+K1002+L1002+N1002</f>
        <v>1934.1849999999999</v>
      </c>
      <c r="S1002" s="66">
        <f>+G1002-Q1002</f>
        <v>11877.38</v>
      </c>
      <c r="T1002" s="97" t="s">
        <v>93</v>
      </c>
    </row>
    <row r="1003" spans="1:20" x14ac:dyDescent="0.25">
      <c r="A1003" s="135">
        <v>3</v>
      </c>
      <c r="B1003" s="35"/>
      <c r="C1003" s="35" t="s">
        <v>958</v>
      </c>
      <c r="D1003" s="75" t="s">
        <v>955</v>
      </c>
      <c r="E1003" s="35" t="s">
        <v>1263</v>
      </c>
      <c r="F1003" s="117" t="s">
        <v>92</v>
      </c>
      <c r="G1003" s="87">
        <v>57500</v>
      </c>
      <c r="H1003" s="64">
        <v>3016.23</v>
      </c>
      <c r="I1003" s="66">
        <v>25</v>
      </c>
      <c r="J1003" s="64">
        <v>1650.25</v>
      </c>
      <c r="K1003" s="66">
        <f>+G1003*7.1%</f>
        <v>4082.4999999999995</v>
      </c>
      <c r="L1003" s="66">
        <f>+G1003*1.1%</f>
        <v>632.50000000000011</v>
      </c>
      <c r="M1003" s="64">
        <v>1748</v>
      </c>
      <c r="N1003" s="66">
        <f>+G1003*7.09%</f>
        <v>4076.7500000000005</v>
      </c>
      <c r="O1003" s="67"/>
      <c r="P1003" s="66">
        <f>+J1003+M1003</f>
        <v>3398.25</v>
      </c>
      <c r="Q1003" s="66">
        <f t="shared" si="291"/>
        <v>6439.48</v>
      </c>
      <c r="R1003" s="66">
        <f>+K1003+L1003+N1003</f>
        <v>8791.75</v>
      </c>
      <c r="S1003" s="66">
        <f>+G1003-Q1003</f>
        <v>51060.520000000004</v>
      </c>
      <c r="T1003" s="97" t="s">
        <v>93</v>
      </c>
    </row>
    <row r="1004" spans="1:20" x14ac:dyDescent="0.25">
      <c r="A1004" s="135">
        <v>4</v>
      </c>
      <c r="B1004" s="35"/>
      <c r="C1004" s="35" t="s">
        <v>959</v>
      </c>
      <c r="D1004" s="75" t="s">
        <v>955</v>
      </c>
      <c r="E1004" s="35" t="s">
        <v>248</v>
      </c>
      <c r="F1004" s="117" t="s">
        <v>92</v>
      </c>
      <c r="G1004" s="87">
        <v>50500</v>
      </c>
      <c r="H1004" s="64">
        <v>1924.57</v>
      </c>
      <c r="I1004" s="66">
        <v>25</v>
      </c>
      <c r="J1004" s="64">
        <v>1449.35</v>
      </c>
      <c r="K1004" s="66">
        <f>+G1004*7.1%</f>
        <v>3585.4999999999995</v>
      </c>
      <c r="L1004" s="66">
        <f>+G1004*1.1%</f>
        <v>555.5</v>
      </c>
      <c r="M1004" s="64">
        <v>1535.2</v>
      </c>
      <c r="N1004" s="66">
        <f>+G1004*7.09%</f>
        <v>3580.4500000000003</v>
      </c>
      <c r="O1004" s="67"/>
      <c r="P1004" s="66">
        <f>+J1004+M1004</f>
        <v>2984.55</v>
      </c>
      <c r="Q1004" s="66">
        <f t="shared" si="291"/>
        <v>4934.12</v>
      </c>
      <c r="R1004" s="66">
        <f>+K1004+L1004+N1004</f>
        <v>7721.4500000000007</v>
      </c>
      <c r="S1004" s="66">
        <f>+G1004-Q1004</f>
        <v>45565.88</v>
      </c>
      <c r="T1004" s="97" t="s">
        <v>93</v>
      </c>
    </row>
    <row r="1005" spans="1:20" ht="15.75" thickBot="1" x14ac:dyDescent="0.3">
      <c r="A1005" s="131">
        <v>5</v>
      </c>
      <c r="B1005" s="79"/>
      <c r="C1005" s="79" t="s">
        <v>1349</v>
      </c>
      <c r="D1005" s="78" t="s">
        <v>955</v>
      </c>
      <c r="E1005" s="79" t="s">
        <v>84</v>
      </c>
      <c r="F1005" s="120" t="s">
        <v>92</v>
      </c>
      <c r="G1005" s="111">
        <v>20900</v>
      </c>
      <c r="H1005" s="69">
        <v>0</v>
      </c>
      <c r="I1005" s="70">
        <v>25</v>
      </c>
      <c r="J1005" s="69">
        <v>599.83000000000004</v>
      </c>
      <c r="K1005" s="70">
        <f>+G1005*7.1%</f>
        <v>1483.8999999999999</v>
      </c>
      <c r="L1005" s="70">
        <f>+G1005*1.1%</f>
        <v>229.90000000000003</v>
      </c>
      <c r="M1005" s="69">
        <v>635.36</v>
      </c>
      <c r="N1005" s="70">
        <f>+G1005*7.09%</f>
        <v>1481.8100000000002</v>
      </c>
      <c r="O1005" s="71"/>
      <c r="P1005" s="70">
        <f>+J1005+M1005</f>
        <v>1235.19</v>
      </c>
      <c r="Q1005" s="70">
        <f t="shared" si="291"/>
        <v>1260.19</v>
      </c>
      <c r="R1005" s="70">
        <f>+K1005+L1005+N1005</f>
        <v>3195.61</v>
      </c>
      <c r="S1005" s="70">
        <f>+G1005-Q1005</f>
        <v>19639.810000000001</v>
      </c>
      <c r="T1005" s="98" t="s">
        <v>93</v>
      </c>
    </row>
    <row r="1006" spans="1:20" x14ac:dyDescent="0.25">
      <c r="A1006" s="11"/>
      <c r="B1006" s="2"/>
      <c r="C1006" s="2"/>
      <c r="D1006" s="2"/>
      <c r="E1006" s="12"/>
      <c r="F1006" s="13"/>
      <c r="G1006" s="72">
        <f>SUM(G1001:G1005)</f>
        <v>162450</v>
      </c>
      <c r="H1006" s="72">
        <f t="shared" ref="H1006:S1006" si="292">SUM(H1001:H1005)</f>
        <v>4940.8</v>
      </c>
      <c r="I1006" s="72">
        <f t="shared" si="292"/>
        <v>125</v>
      </c>
      <c r="J1006" s="72">
        <f t="shared" si="292"/>
        <v>4662.3200000000006</v>
      </c>
      <c r="K1006" s="72">
        <f t="shared" si="292"/>
        <v>11533.949999999999</v>
      </c>
      <c r="L1006" s="72">
        <f t="shared" si="292"/>
        <v>1786.9500000000003</v>
      </c>
      <c r="M1006" s="72">
        <f t="shared" si="292"/>
        <v>4938.4799999999996</v>
      </c>
      <c r="N1006" s="72">
        <f t="shared" si="292"/>
        <v>11517.705</v>
      </c>
      <c r="O1006" s="72">
        <f t="shared" si="292"/>
        <v>0</v>
      </c>
      <c r="P1006" s="72">
        <f t="shared" si="292"/>
        <v>9600.8000000000011</v>
      </c>
      <c r="Q1006" s="72">
        <f t="shared" si="292"/>
        <v>14666.6</v>
      </c>
      <c r="R1006" s="72">
        <f t="shared" si="292"/>
        <v>24838.605000000003</v>
      </c>
      <c r="S1006" s="72">
        <f t="shared" si="292"/>
        <v>147783.4</v>
      </c>
      <c r="T1006" s="90"/>
    </row>
    <row r="1007" spans="1:20" x14ac:dyDescent="0.25">
      <c r="A1007" s="11"/>
      <c r="B1007" s="2"/>
      <c r="C1007" s="2"/>
      <c r="D1007" s="2"/>
      <c r="E1007" s="12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4"/>
    </row>
    <row r="1008" spans="1:20" ht="19.5" x14ac:dyDescent="0.35">
      <c r="A1008" s="221"/>
      <c r="B1008" s="221"/>
      <c r="C1008" s="221"/>
      <c r="D1008" s="221"/>
      <c r="E1008" s="221"/>
      <c r="F1008" s="221"/>
      <c r="G1008" s="221"/>
      <c r="H1008" s="221"/>
      <c r="I1008" s="221"/>
      <c r="J1008" s="221"/>
      <c r="K1008" s="221"/>
      <c r="L1008" s="221"/>
      <c r="M1008" s="221"/>
      <c r="N1008" s="221"/>
      <c r="O1008" s="221"/>
      <c r="P1008" s="221"/>
      <c r="Q1008" s="221"/>
      <c r="R1008" s="221"/>
      <c r="S1008" s="221"/>
    </row>
    <row r="1009" spans="1:20" ht="19.5" x14ac:dyDescent="0.35">
      <c r="A1009" s="221"/>
      <c r="B1009" s="221"/>
      <c r="C1009" s="221"/>
      <c r="D1009" s="221"/>
      <c r="E1009" s="221"/>
      <c r="F1009" s="221"/>
      <c r="G1009" s="221"/>
      <c r="H1009" s="221"/>
      <c r="I1009" s="221"/>
      <c r="J1009" s="221"/>
      <c r="K1009" s="221"/>
      <c r="L1009" s="221"/>
      <c r="M1009" s="221"/>
      <c r="N1009" s="221"/>
      <c r="O1009" s="221"/>
      <c r="P1009" s="221"/>
      <c r="Q1009" s="221"/>
      <c r="R1009" s="221"/>
      <c r="S1009" s="221"/>
    </row>
    <row r="1010" spans="1:20" ht="30.75" customHeight="1" thickBot="1" x14ac:dyDescent="0.5">
      <c r="A1010" s="222" t="s">
        <v>50</v>
      </c>
      <c r="B1010" s="222"/>
      <c r="C1010" s="222"/>
      <c r="D1010" s="222"/>
      <c r="E1010" s="222"/>
      <c r="F1010" s="222"/>
      <c r="G1010" s="222"/>
      <c r="H1010" s="222"/>
      <c r="I1010" s="222"/>
      <c r="J1010" s="222"/>
      <c r="K1010" s="222"/>
      <c r="L1010" s="222"/>
      <c r="M1010" s="222"/>
      <c r="N1010" s="222"/>
      <c r="O1010" s="222"/>
      <c r="P1010" s="222"/>
      <c r="Q1010" s="222"/>
      <c r="R1010" s="222"/>
      <c r="S1010" s="222"/>
      <c r="T1010" s="222"/>
    </row>
    <row r="1011" spans="1:20" x14ac:dyDescent="0.25">
      <c r="A1011" s="127">
        <v>1</v>
      </c>
      <c r="B1011" s="116"/>
      <c r="C1011" s="116" t="s">
        <v>961</v>
      </c>
      <c r="D1011" s="145" t="s">
        <v>960</v>
      </c>
      <c r="E1011" s="116" t="s">
        <v>1263</v>
      </c>
      <c r="F1011" s="143" t="s">
        <v>92</v>
      </c>
      <c r="G1011" s="144">
        <v>57500</v>
      </c>
      <c r="H1011" s="144">
        <v>3016.23</v>
      </c>
      <c r="I1011" s="134">
        <v>25</v>
      </c>
      <c r="J1011" s="144">
        <v>1650.25</v>
      </c>
      <c r="K1011" s="134">
        <f t="shared" ref="K1011:K1017" si="293">+G1011*7.1%</f>
        <v>4082.4999999999995</v>
      </c>
      <c r="L1011" s="62">
        <f t="shared" ref="L1011:L1017" si="294">+G1011*1.1%</f>
        <v>632.50000000000011</v>
      </c>
      <c r="M1011" s="60">
        <v>1748</v>
      </c>
      <c r="N1011" s="62">
        <f t="shared" ref="N1011:N1017" si="295">+G1011*7.09%</f>
        <v>4076.7500000000005</v>
      </c>
      <c r="O1011" s="63"/>
      <c r="P1011" s="62">
        <f t="shared" ref="P1011:P1017" si="296">+J1011+M1011</f>
        <v>3398.25</v>
      </c>
      <c r="Q1011" s="66">
        <f t="shared" ref="Q1011:Q1017" si="297">+H1011+I1011+J1011+M1011+O1011</f>
        <v>6439.48</v>
      </c>
      <c r="R1011" s="62">
        <f t="shared" ref="R1011:R1017" si="298">+K1011+L1011+N1011</f>
        <v>8791.75</v>
      </c>
      <c r="S1011" s="62">
        <f t="shared" ref="S1011:S1017" si="299">+G1011-Q1011</f>
        <v>51060.520000000004</v>
      </c>
      <c r="T1011" s="96" t="s">
        <v>93</v>
      </c>
    </row>
    <row r="1012" spans="1:20" x14ac:dyDescent="0.25">
      <c r="A1012" s="135">
        <v>2</v>
      </c>
      <c r="B1012" s="35"/>
      <c r="C1012" s="35" t="s">
        <v>962</v>
      </c>
      <c r="D1012" s="75" t="s">
        <v>960</v>
      </c>
      <c r="E1012" s="35" t="s">
        <v>333</v>
      </c>
      <c r="F1012" s="117" t="s">
        <v>92</v>
      </c>
      <c r="G1012" s="87">
        <v>12650</v>
      </c>
      <c r="H1012" s="85">
        <v>0</v>
      </c>
      <c r="I1012" s="118">
        <v>25</v>
      </c>
      <c r="J1012" s="85">
        <v>363.06</v>
      </c>
      <c r="K1012" s="118">
        <f t="shared" si="293"/>
        <v>898.14999999999986</v>
      </c>
      <c r="L1012" s="118">
        <f t="shared" si="294"/>
        <v>139.15</v>
      </c>
      <c r="M1012" s="85">
        <v>384.56</v>
      </c>
      <c r="N1012" s="118">
        <f t="shared" si="295"/>
        <v>896.8850000000001</v>
      </c>
      <c r="O1012" s="67"/>
      <c r="P1012" s="66">
        <f t="shared" si="296"/>
        <v>747.62</v>
      </c>
      <c r="Q1012" s="66">
        <f t="shared" si="297"/>
        <v>772.62</v>
      </c>
      <c r="R1012" s="66">
        <f t="shared" si="298"/>
        <v>1934.1849999999999</v>
      </c>
      <c r="S1012" s="66">
        <f t="shared" si="299"/>
        <v>11877.38</v>
      </c>
      <c r="T1012" s="97" t="s">
        <v>93</v>
      </c>
    </row>
    <row r="1013" spans="1:20" x14ac:dyDescent="0.25">
      <c r="A1013" s="135">
        <v>3</v>
      </c>
      <c r="B1013" s="35"/>
      <c r="C1013" s="35" t="s">
        <v>963</v>
      </c>
      <c r="D1013" s="75" t="s">
        <v>960</v>
      </c>
      <c r="E1013" s="35" t="s">
        <v>84</v>
      </c>
      <c r="F1013" s="117" t="s">
        <v>92</v>
      </c>
      <c r="G1013" s="87">
        <v>20900</v>
      </c>
      <c r="H1013" s="85">
        <v>0</v>
      </c>
      <c r="I1013" s="118">
        <v>25</v>
      </c>
      <c r="J1013" s="85">
        <v>599.83000000000004</v>
      </c>
      <c r="K1013" s="118">
        <f t="shared" si="293"/>
        <v>1483.8999999999999</v>
      </c>
      <c r="L1013" s="118">
        <f t="shared" si="294"/>
        <v>229.90000000000003</v>
      </c>
      <c r="M1013" s="85">
        <v>635.36</v>
      </c>
      <c r="N1013" s="118">
        <f t="shared" si="295"/>
        <v>1481.8100000000002</v>
      </c>
      <c r="O1013" s="67"/>
      <c r="P1013" s="66">
        <f t="shared" si="296"/>
        <v>1235.19</v>
      </c>
      <c r="Q1013" s="66">
        <f t="shared" si="297"/>
        <v>1260.19</v>
      </c>
      <c r="R1013" s="66">
        <f t="shared" si="298"/>
        <v>3195.61</v>
      </c>
      <c r="S1013" s="66">
        <f t="shared" si="299"/>
        <v>19639.810000000001</v>
      </c>
      <c r="T1013" s="97" t="s">
        <v>93</v>
      </c>
    </row>
    <row r="1014" spans="1:20" x14ac:dyDescent="0.25">
      <c r="A1014" s="135">
        <v>4</v>
      </c>
      <c r="B1014" s="35"/>
      <c r="C1014" s="35" t="s">
        <v>964</v>
      </c>
      <c r="D1014" s="75" t="s">
        <v>960</v>
      </c>
      <c r="E1014" s="35" t="s">
        <v>248</v>
      </c>
      <c r="F1014" s="117" t="s">
        <v>92</v>
      </c>
      <c r="G1014" s="87">
        <v>50500</v>
      </c>
      <c r="H1014" s="87">
        <v>1567.53</v>
      </c>
      <c r="I1014" s="118">
        <v>25</v>
      </c>
      <c r="J1014" s="87">
        <v>1449.35</v>
      </c>
      <c r="K1014" s="118">
        <f t="shared" si="293"/>
        <v>3585.4999999999995</v>
      </c>
      <c r="L1014" s="118">
        <f t="shared" si="294"/>
        <v>555.5</v>
      </c>
      <c r="M1014" s="87">
        <v>1535.2</v>
      </c>
      <c r="N1014" s="118">
        <f t="shared" si="295"/>
        <v>3580.4500000000003</v>
      </c>
      <c r="O1014" s="67"/>
      <c r="P1014" s="66">
        <f t="shared" si="296"/>
        <v>2984.55</v>
      </c>
      <c r="Q1014" s="66">
        <f t="shared" si="297"/>
        <v>4577.08</v>
      </c>
      <c r="R1014" s="66">
        <f t="shared" si="298"/>
        <v>7721.4500000000007</v>
      </c>
      <c r="S1014" s="66">
        <f t="shared" si="299"/>
        <v>45922.92</v>
      </c>
      <c r="T1014" s="97" t="s">
        <v>93</v>
      </c>
    </row>
    <row r="1015" spans="1:20" x14ac:dyDescent="0.25">
      <c r="A1015" s="121">
        <v>5</v>
      </c>
      <c r="B1015" s="35"/>
      <c r="C1015" s="35" t="s">
        <v>965</v>
      </c>
      <c r="D1015" s="75" t="s">
        <v>960</v>
      </c>
      <c r="E1015" s="35" t="s">
        <v>248</v>
      </c>
      <c r="F1015" s="117" t="s">
        <v>92</v>
      </c>
      <c r="G1015" s="87">
        <v>50500</v>
      </c>
      <c r="H1015" s="87">
        <v>1924.57</v>
      </c>
      <c r="I1015" s="118">
        <v>25</v>
      </c>
      <c r="J1015" s="87">
        <v>1449.35</v>
      </c>
      <c r="K1015" s="118">
        <f t="shared" si="293"/>
        <v>3585.4999999999995</v>
      </c>
      <c r="L1015" s="118">
        <f t="shared" si="294"/>
        <v>555.5</v>
      </c>
      <c r="M1015" s="87">
        <v>1535.2</v>
      </c>
      <c r="N1015" s="118">
        <f t="shared" si="295"/>
        <v>3580.4500000000003</v>
      </c>
      <c r="O1015" s="67"/>
      <c r="P1015" s="66">
        <f t="shared" si="296"/>
        <v>2984.55</v>
      </c>
      <c r="Q1015" s="66">
        <f t="shared" si="297"/>
        <v>4934.12</v>
      </c>
      <c r="R1015" s="66">
        <f t="shared" si="298"/>
        <v>7721.4500000000007</v>
      </c>
      <c r="S1015" s="66">
        <f t="shared" si="299"/>
        <v>45565.88</v>
      </c>
      <c r="T1015" s="91" t="s">
        <v>93</v>
      </c>
    </row>
    <row r="1016" spans="1:20" x14ac:dyDescent="0.25">
      <c r="A1016" s="121">
        <v>6</v>
      </c>
      <c r="B1016" s="35"/>
      <c r="C1016" s="35" t="s">
        <v>1317</v>
      </c>
      <c r="D1016" s="75" t="s">
        <v>960</v>
      </c>
      <c r="E1016" s="35" t="s">
        <v>129</v>
      </c>
      <c r="F1016" s="117" t="s">
        <v>92</v>
      </c>
      <c r="G1016" s="87">
        <v>25000</v>
      </c>
      <c r="H1016" s="87">
        <v>0</v>
      </c>
      <c r="I1016" s="118">
        <v>25</v>
      </c>
      <c r="J1016" s="87">
        <v>717.5</v>
      </c>
      <c r="K1016" s="118">
        <f t="shared" si="293"/>
        <v>1774.9999999999998</v>
      </c>
      <c r="L1016" s="118">
        <f t="shared" si="294"/>
        <v>275</v>
      </c>
      <c r="M1016" s="87">
        <v>760</v>
      </c>
      <c r="N1016" s="118">
        <f t="shared" si="295"/>
        <v>1772.5000000000002</v>
      </c>
      <c r="O1016" s="67"/>
      <c r="P1016" s="66">
        <f t="shared" si="296"/>
        <v>1477.5</v>
      </c>
      <c r="Q1016" s="66">
        <f t="shared" si="297"/>
        <v>1502.5</v>
      </c>
      <c r="R1016" s="66">
        <f t="shared" si="298"/>
        <v>3822.5</v>
      </c>
      <c r="S1016" s="66">
        <f t="shared" si="299"/>
        <v>23497.5</v>
      </c>
      <c r="T1016" s="91" t="s">
        <v>93</v>
      </c>
    </row>
    <row r="1017" spans="1:20" ht="15.75" thickBot="1" x14ac:dyDescent="0.3">
      <c r="A1017" s="124">
        <v>7</v>
      </c>
      <c r="B1017" s="79"/>
      <c r="C1017" s="79" t="s">
        <v>1318</v>
      </c>
      <c r="D1017" s="78" t="s">
        <v>960</v>
      </c>
      <c r="E1017" s="79" t="s">
        <v>129</v>
      </c>
      <c r="F1017" s="120" t="s">
        <v>92</v>
      </c>
      <c r="G1017" s="111">
        <v>25000</v>
      </c>
      <c r="H1017" s="111">
        <v>0</v>
      </c>
      <c r="I1017" s="112">
        <v>25</v>
      </c>
      <c r="J1017" s="111">
        <v>717.5</v>
      </c>
      <c r="K1017" s="112">
        <f t="shared" si="293"/>
        <v>1774.9999999999998</v>
      </c>
      <c r="L1017" s="112">
        <f t="shared" si="294"/>
        <v>275</v>
      </c>
      <c r="M1017" s="111">
        <v>760</v>
      </c>
      <c r="N1017" s="112">
        <f t="shared" si="295"/>
        <v>1772.5000000000002</v>
      </c>
      <c r="O1017" s="71"/>
      <c r="P1017" s="70">
        <f t="shared" si="296"/>
        <v>1477.5</v>
      </c>
      <c r="Q1017" s="70">
        <f t="shared" si="297"/>
        <v>1502.5</v>
      </c>
      <c r="R1017" s="70">
        <f t="shared" si="298"/>
        <v>3822.5</v>
      </c>
      <c r="S1017" s="70">
        <f t="shared" si="299"/>
        <v>23497.5</v>
      </c>
      <c r="T1017" s="93" t="s">
        <v>93</v>
      </c>
    </row>
    <row r="1018" spans="1:20" x14ac:dyDescent="0.25">
      <c r="A1018" s="11"/>
      <c r="B1018" s="2"/>
      <c r="C1018" s="2"/>
      <c r="D1018" s="2"/>
      <c r="E1018" s="12"/>
      <c r="F1018" s="13"/>
      <c r="G1018" s="72">
        <f>SUM(G1011:G1017)</f>
        <v>242050</v>
      </c>
      <c r="H1018" s="72">
        <f t="shared" ref="H1018:S1018" si="300">SUM(H1011:H1017)</f>
        <v>6508.33</v>
      </c>
      <c r="I1018" s="72">
        <f t="shared" si="300"/>
        <v>175</v>
      </c>
      <c r="J1018" s="72">
        <f t="shared" si="300"/>
        <v>6946.84</v>
      </c>
      <c r="K1018" s="72">
        <f t="shared" si="300"/>
        <v>17185.55</v>
      </c>
      <c r="L1018" s="72">
        <f t="shared" si="300"/>
        <v>2662.55</v>
      </c>
      <c r="M1018" s="72">
        <f t="shared" si="300"/>
        <v>7358.32</v>
      </c>
      <c r="N1018" s="72">
        <f t="shared" si="300"/>
        <v>17161.345000000001</v>
      </c>
      <c r="O1018" s="72">
        <f t="shared" si="300"/>
        <v>0</v>
      </c>
      <c r="P1018" s="72">
        <f t="shared" si="300"/>
        <v>14305.16</v>
      </c>
      <c r="Q1018" s="72">
        <f t="shared" si="300"/>
        <v>20988.489999999998</v>
      </c>
      <c r="R1018" s="72">
        <f t="shared" si="300"/>
        <v>37009.445000000007</v>
      </c>
      <c r="S1018" s="72">
        <f t="shared" si="300"/>
        <v>221061.51</v>
      </c>
      <c r="T1018" s="90"/>
    </row>
    <row r="1019" spans="1:20" x14ac:dyDescent="0.25">
      <c r="A1019" s="11"/>
      <c r="B1019" s="2"/>
      <c r="C1019" s="2"/>
      <c r="D1019" s="2"/>
      <c r="E1019" s="12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4"/>
    </row>
    <row r="1020" spans="1:20" ht="19.5" x14ac:dyDescent="0.35">
      <c r="A1020" s="221"/>
      <c r="B1020" s="221"/>
      <c r="C1020" s="221"/>
      <c r="D1020" s="221"/>
      <c r="E1020" s="221"/>
      <c r="F1020" s="221"/>
      <c r="G1020" s="221"/>
      <c r="H1020" s="221"/>
      <c r="I1020" s="221"/>
      <c r="J1020" s="221"/>
      <c r="K1020" s="221"/>
      <c r="L1020" s="221"/>
      <c r="M1020" s="221"/>
      <c r="N1020" s="221"/>
      <c r="O1020" s="221"/>
      <c r="P1020" s="221"/>
      <c r="Q1020" s="221"/>
      <c r="R1020" s="221"/>
      <c r="S1020" s="221"/>
    </row>
    <row r="1021" spans="1:20" ht="30" customHeight="1" thickBot="1" x14ac:dyDescent="0.5">
      <c r="A1021" s="222" t="s">
        <v>51</v>
      </c>
      <c r="B1021" s="222"/>
      <c r="C1021" s="222"/>
      <c r="D1021" s="222"/>
      <c r="E1021" s="222"/>
      <c r="F1021" s="222"/>
      <c r="G1021" s="222"/>
      <c r="H1021" s="222"/>
      <c r="I1021" s="222"/>
      <c r="J1021" s="222"/>
      <c r="K1021" s="222"/>
      <c r="L1021" s="222"/>
      <c r="M1021" s="222"/>
      <c r="N1021" s="222"/>
      <c r="O1021" s="222"/>
      <c r="P1021" s="222"/>
      <c r="Q1021" s="222"/>
      <c r="R1021" s="222"/>
      <c r="S1021" s="222"/>
      <c r="T1021" s="222"/>
    </row>
    <row r="1022" spans="1:20" x14ac:dyDescent="0.25">
      <c r="A1022" s="121">
        <v>1</v>
      </c>
      <c r="B1022" s="35"/>
      <c r="C1022" s="35" t="s">
        <v>721</v>
      </c>
      <c r="D1022" s="75" t="s">
        <v>720</v>
      </c>
      <c r="E1022" s="35" t="s">
        <v>84</v>
      </c>
      <c r="F1022" s="117" t="s">
        <v>92</v>
      </c>
      <c r="G1022" s="87">
        <v>23100</v>
      </c>
      <c r="H1022" s="85">
        <v>0</v>
      </c>
      <c r="I1022" s="118">
        <v>25</v>
      </c>
      <c r="J1022" s="85">
        <v>662.97</v>
      </c>
      <c r="K1022" s="118">
        <f t="shared" ref="K1022:K1030" si="301">+G1022*7.1%</f>
        <v>1640.1</v>
      </c>
      <c r="L1022" s="66">
        <f t="shared" ref="L1022:L1030" si="302">+G1022*1.1%</f>
        <v>254.10000000000002</v>
      </c>
      <c r="M1022" s="65">
        <v>702.24</v>
      </c>
      <c r="N1022" s="66">
        <f t="shared" ref="N1022:N1030" si="303">+G1022*7.09%</f>
        <v>1637.7900000000002</v>
      </c>
      <c r="O1022" s="67"/>
      <c r="P1022" s="66">
        <f t="shared" ref="P1022:P1030" si="304">+J1022+M1022</f>
        <v>1365.21</v>
      </c>
      <c r="Q1022" s="66">
        <f t="shared" ref="Q1022:Q1032" si="305">+H1022+I1022+J1022+M1022+O1022</f>
        <v>1390.21</v>
      </c>
      <c r="R1022" s="66">
        <f t="shared" ref="R1022:R1030" si="306">+K1022+L1022+N1022</f>
        <v>3531.99</v>
      </c>
      <c r="S1022" s="66">
        <f t="shared" ref="S1022:S1030" si="307">+G1022-Q1022</f>
        <v>21709.79</v>
      </c>
      <c r="T1022" s="91" t="s">
        <v>93</v>
      </c>
    </row>
    <row r="1023" spans="1:20" x14ac:dyDescent="0.25">
      <c r="A1023" s="121">
        <v>2</v>
      </c>
      <c r="B1023" s="35"/>
      <c r="C1023" s="35" t="s">
        <v>722</v>
      </c>
      <c r="D1023" s="75" t="s">
        <v>720</v>
      </c>
      <c r="E1023" s="35" t="s">
        <v>248</v>
      </c>
      <c r="F1023" s="117" t="s">
        <v>92</v>
      </c>
      <c r="G1023" s="87">
        <v>50500</v>
      </c>
      <c r="H1023" s="87">
        <v>1924.57</v>
      </c>
      <c r="I1023" s="118">
        <v>25</v>
      </c>
      <c r="J1023" s="87">
        <v>1449.35</v>
      </c>
      <c r="K1023" s="118">
        <f t="shared" si="301"/>
        <v>3585.4999999999995</v>
      </c>
      <c r="L1023" s="66">
        <f t="shared" si="302"/>
        <v>555.5</v>
      </c>
      <c r="M1023" s="64">
        <v>1535.2</v>
      </c>
      <c r="N1023" s="66">
        <f t="shared" si="303"/>
        <v>3580.4500000000003</v>
      </c>
      <c r="O1023" s="67"/>
      <c r="P1023" s="66">
        <f t="shared" si="304"/>
        <v>2984.55</v>
      </c>
      <c r="Q1023" s="66">
        <f t="shared" si="305"/>
        <v>4934.12</v>
      </c>
      <c r="R1023" s="66">
        <f t="shared" si="306"/>
        <v>7721.4500000000007</v>
      </c>
      <c r="S1023" s="66">
        <f t="shared" si="307"/>
        <v>45565.88</v>
      </c>
      <c r="T1023" s="91" t="s">
        <v>93</v>
      </c>
    </row>
    <row r="1024" spans="1:20" x14ac:dyDescent="0.25">
      <c r="A1024" s="121">
        <v>3</v>
      </c>
      <c r="B1024" s="35"/>
      <c r="C1024" s="35" t="s">
        <v>723</v>
      </c>
      <c r="D1024" s="75" t="s">
        <v>720</v>
      </c>
      <c r="E1024" s="35" t="s">
        <v>84</v>
      </c>
      <c r="F1024" s="117" t="s">
        <v>92</v>
      </c>
      <c r="G1024" s="87">
        <v>20900</v>
      </c>
      <c r="H1024" s="85">
        <v>0</v>
      </c>
      <c r="I1024" s="118">
        <v>25</v>
      </c>
      <c r="J1024" s="85">
        <v>599.83000000000004</v>
      </c>
      <c r="K1024" s="118">
        <f t="shared" si="301"/>
        <v>1483.8999999999999</v>
      </c>
      <c r="L1024" s="66">
        <f t="shared" si="302"/>
        <v>229.90000000000003</v>
      </c>
      <c r="M1024" s="65">
        <v>635.36</v>
      </c>
      <c r="N1024" s="66">
        <f t="shared" si="303"/>
        <v>1481.8100000000002</v>
      </c>
      <c r="O1024" s="67"/>
      <c r="P1024" s="66">
        <f t="shared" si="304"/>
        <v>1235.19</v>
      </c>
      <c r="Q1024" s="66">
        <f t="shared" si="305"/>
        <v>1260.19</v>
      </c>
      <c r="R1024" s="66">
        <f t="shared" si="306"/>
        <v>3195.61</v>
      </c>
      <c r="S1024" s="66">
        <f t="shared" si="307"/>
        <v>19639.810000000001</v>
      </c>
      <c r="T1024" s="91" t="s">
        <v>93</v>
      </c>
    </row>
    <row r="1025" spans="1:20" x14ac:dyDescent="0.25">
      <c r="A1025" s="121">
        <v>4</v>
      </c>
      <c r="B1025" s="35"/>
      <c r="C1025" s="35" t="s">
        <v>724</v>
      </c>
      <c r="D1025" s="75" t="s">
        <v>720</v>
      </c>
      <c r="E1025" s="35" t="s">
        <v>248</v>
      </c>
      <c r="F1025" s="117" t="s">
        <v>92</v>
      </c>
      <c r="G1025" s="87">
        <v>50500</v>
      </c>
      <c r="H1025" s="87">
        <v>1924.57</v>
      </c>
      <c r="I1025" s="118">
        <v>25</v>
      </c>
      <c r="J1025" s="87">
        <v>1449.35</v>
      </c>
      <c r="K1025" s="118">
        <f t="shared" si="301"/>
        <v>3585.4999999999995</v>
      </c>
      <c r="L1025" s="66">
        <f t="shared" si="302"/>
        <v>555.5</v>
      </c>
      <c r="M1025" s="64">
        <v>1535.2</v>
      </c>
      <c r="N1025" s="66">
        <f t="shared" si="303"/>
        <v>3580.4500000000003</v>
      </c>
      <c r="O1025" s="67"/>
      <c r="P1025" s="66">
        <f t="shared" si="304"/>
        <v>2984.55</v>
      </c>
      <c r="Q1025" s="66">
        <f t="shared" si="305"/>
        <v>4934.12</v>
      </c>
      <c r="R1025" s="66">
        <f t="shared" si="306"/>
        <v>7721.4500000000007</v>
      </c>
      <c r="S1025" s="66">
        <f t="shared" si="307"/>
        <v>45565.88</v>
      </c>
      <c r="T1025" s="91" t="s">
        <v>93</v>
      </c>
    </row>
    <row r="1026" spans="1:20" x14ac:dyDescent="0.25">
      <c r="A1026" s="121">
        <v>5</v>
      </c>
      <c r="B1026" s="35"/>
      <c r="C1026" s="35" t="s">
        <v>725</v>
      </c>
      <c r="D1026" s="75" t="s">
        <v>720</v>
      </c>
      <c r="E1026" s="35" t="s">
        <v>248</v>
      </c>
      <c r="F1026" s="117" t="s">
        <v>92</v>
      </c>
      <c r="G1026" s="87">
        <v>50500</v>
      </c>
      <c r="H1026" s="87">
        <v>1924.57</v>
      </c>
      <c r="I1026" s="118">
        <v>25</v>
      </c>
      <c r="J1026" s="87">
        <v>1449.35</v>
      </c>
      <c r="K1026" s="118">
        <f t="shared" si="301"/>
        <v>3585.4999999999995</v>
      </c>
      <c r="L1026" s="66">
        <f t="shared" si="302"/>
        <v>555.5</v>
      </c>
      <c r="M1026" s="64">
        <v>1535.2</v>
      </c>
      <c r="N1026" s="66">
        <f t="shared" si="303"/>
        <v>3580.4500000000003</v>
      </c>
      <c r="O1026" s="67"/>
      <c r="P1026" s="66">
        <f t="shared" si="304"/>
        <v>2984.55</v>
      </c>
      <c r="Q1026" s="66">
        <f t="shared" si="305"/>
        <v>4934.12</v>
      </c>
      <c r="R1026" s="66">
        <f t="shared" si="306"/>
        <v>7721.4500000000007</v>
      </c>
      <c r="S1026" s="66">
        <f t="shared" si="307"/>
        <v>45565.88</v>
      </c>
      <c r="T1026" s="91" t="s">
        <v>93</v>
      </c>
    </row>
    <row r="1027" spans="1:20" x14ac:dyDescent="0.25">
      <c r="A1027" s="121">
        <v>6</v>
      </c>
      <c r="B1027" s="35"/>
      <c r="C1027" s="35" t="s">
        <v>726</v>
      </c>
      <c r="D1027" s="75" t="s">
        <v>720</v>
      </c>
      <c r="E1027" s="35" t="s">
        <v>248</v>
      </c>
      <c r="F1027" s="117" t="s">
        <v>92</v>
      </c>
      <c r="G1027" s="87">
        <v>50500</v>
      </c>
      <c r="H1027" s="87">
        <v>1746.05</v>
      </c>
      <c r="I1027" s="118">
        <v>25</v>
      </c>
      <c r="J1027" s="87">
        <v>1449.35</v>
      </c>
      <c r="K1027" s="118">
        <f t="shared" si="301"/>
        <v>3585.4999999999995</v>
      </c>
      <c r="L1027" s="66">
        <f t="shared" si="302"/>
        <v>555.5</v>
      </c>
      <c r="M1027" s="64">
        <v>1535.2</v>
      </c>
      <c r="N1027" s="66">
        <f t="shared" si="303"/>
        <v>3580.4500000000003</v>
      </c>
      <c r="O1027" s="67"/>
      <c r="P1027" s="66">
        <f t="shared" si="304"/>
        <v>2984.55</v>
      </c>
      <c r="Q1027" s="66">
        <f t="shared" si="305"/>
        <v>4755.5999999999995</v>
      </c>
      <c r="R1027" s="66">
        <f t="shared" si="306"/>
        <v>7721.4500000000007</v>
      </c>
      <c r="S1027" s="66">
        <f t="shared" si="307"/>
        <v>45744.4</v>
      </c>
      <c r="T1027" s="91" t="s">
        <v>93</v>
      </c>
    </row>
    <row r="1028" spans="1:20" x14ac:dyDescent="0.25">
      <c r="A1028" s="121">
        <v>7</v>
      </c>
      <c r="B1028" s="35"/>
      <c r="C1028" s="35" t="s">
        <v>727</v>
      </c>
      <c r="D1028" s="75" t="s">
        <v>720</v>
      </c>
      <c r="E1028" s="35" t="s">
        <v>129</v>
      </c>
      <c r="F1028" s="117" t="s">
        <v>92</v>
      </c>
      <c r="G1028" s="87">
        <v>25000</v>
      </c>
      <c r="H1028" s="85">
        <v>0</v>
      </c>
      <c r="I1028" s="118">
        <v>25</v>
      </c>
      <c r="J1028" s="85">
        <v>717.5</v>
      </c>
      <c r="K1028" s="118">
        <f t="shared" si="301"/>
        <v>1774.9999999999998</v>
      </c>
      <c r="L1028" s="66">
        <f t="shared" si="302"/>
        <v>275</v>
      </c>
      <c r="M1028" s="65">
        <v>760</v>
      </c>
      <c r="N1028" s="66">
        <f t="shared" si="303"/>
        <v>1772.5000000000002</v>
      </c>
      <c r="O1028" s="67"/>
      <c r="P1028" s="66">
        <f t="shared" si="304"/>
        <v>1477.5</v>
      </c>
      <c r="Q1028" s="66">
        <f t="shared" si="305"/>
        <v>1502.5</v>
      </c>
      <c r="R1028" s="66">
        <f t="shared" si="306"/>
        <v>3822.5</v>
      </c>
      <c r="S1028" s="66">
        <f t="shared" si="307"/>
        <v>23497.5</v>
      </c>
      <c r="T1028" s="91" t="s">
        <v>93</v>
      </c>
    </row>
    <row r="1029" spans="1:20" x14ac:dyDescent="0.25">
      <c r="A1029" s="121">
        <v>8</v>
      </c>
      <c r="B1029" s="35"/>
      <c r="C1029" s="35" t="s">
        <v>728</v>
      </c>
      <c r="D1029" s="75" t="s">
        <v>720</v>
      </c>
      <c r="E1029" s="35" t="s">
        <v>1263</v>
      </c>
      <c r="F1029" s="117" t="s">
        <v>92</v>
      </c>
      <c r="G1029" s="87">
        <v>57500</v>
      </c>
      <c r="H1029" s="87">
        <v>3016.23</v>
      </c>
      <c r="I1029" s="118">
        <v>25</v>
      </c>
      <c r="J1029" s="87">
        <v>1650.25</v>
      </c>
      <c r="K1029" s="118">
        <f t="shared" si="301"/>
        <v>4082.4999999999995</v>
      </c>
      <c r="L1029" s="66">
        <f t="shared" si="302"/>
        <v>632.50000000000011</v>
      </c>
      <c r="M1029" s="64">
        <v>1748</v>
      </c>
      <c r="N1029" s="66">
        <f t="shared" si="303"/>
        <v>4076.7500000000005</v>
      </c>
      <c r="O1029" s="67"/>
      <c r="P1029" s="66">
        <f t="shared" si="304"/>
        <v>3398.25</v>
      </c>
      <c r="Q1029" s="66">
        <f t="shared" si="305"/>
        <v>6439.48</v>
      </c>
      <c r="R1029" s="66">
        <f t="shared" si="306"/>
        <v>8791.75</v>
      </c>
      <c r="S1029" s="66">
        <f t="shared" si="307"/>
        <v>51060.520000000004</v>
      </c>
      <c r="T1029" s="91" t="s">
        <v>93</v>
      </c>
    </row>
    <row r="1030" spans="1:20" x14ac:dyDescent="0.25">
      <c r="A1030" s="121">
        <v>9</v>
      </c>
      <c r="B1030" s="35"/>
      <c r="C1030" s="35" t="s">
        <v>729</v>
      </c>
      <c r="D1030" s="75" t="s">
        <v>720</v>
      </c>
      <c r="E1030" s="35" t="s">
        <v>248</v>
      </c>
      <c r="F1030" s="117" t="s">
        <v>92</v>
      </c>
      <c r="G1030" s="87">
        <v>50500</v>
      </c>
      <c r="H1030" s="87">
        <v>1924.57</v>
      </c>
      <c r="I1030" s="118">
        <v>25</v>
      </c>
      <c r="J1030" s="87">
        <v>1449.35</v>
      </c>
      <c r="K1030" s="118">
        <f t="shared" si="301"/>
        <v>3585.4999999999995</v>
      </c>
      <c r="L1030" s="66">
        <f t="shared" si="302"/>
        <v>555.5</v>
      </c>
      <c r="M1030" s="64">
        <v>1535.2</v>
      </c>
      <c r="N1030" s="66">
        <f t="shared" si="303"/>
        <v>3580.4500000000003</v>
      </c>
      <c r="O1030" s="67"/>
      <c r="P1030" s="66">
        <f t="shared" si="304"/>
        <v>2984.55</v>
      </c>
      <c r="Q1030" s="66">
        <f t="shared" si="305"/>
        <v>4934.12</v>
      </c>
      <c r="R1030" s="66">
        <f t="shared" si="306"/>
        <v>7721.4500000000007</v>
      </c>
      <c r="S1030" s="66">
        <f t="shared" si="307"/>
        <v>45565.88</v>
      </c>
      <c r="T1030" s="91" t="s">
        <v>93</v>
      </c>
    </row>
    <row r="1031" spans="1:20" x14ac:dyDescent="0.25">
      <c r="A1031" s="121">
        <v>10</v>
      </c>
      <c r="B1031" s="35"/>
      <c r="C1031" s="35" t="s">
        <v>730</v>
      </c>
      <c r="D1031" s="75" t="s">
        <v>720</v>
      </c>
      <c r="E1031" s="35" t="s">
        <v>248</v>
      </c>
      <c r="F1031" s="117" t="s">
        <v>92</v>
      </c>
      <c r="G1031" s="87">
        <v>50500</v>
      </c>
      <c r="H1031" s="87">
        <v>1924.57</v>
      </c>
      <c r="I1031" s="118">
        <v>25</v>
      </c>
      <c r="J1031" s="87">
        <v>1449.35</v>
      </c>
      <c r="K1031" s="118">
        <f>+G1031*7.1%</f>
        <v>3585.4999999999995</v>
      </c>
      <c r="L1031" s="66">
        <f>+G1031*1.1%</f>
        <v>555.5</v>
      </c>
      <c r="M1031" s="64">
        <v>1535.2</v>
      </c>
      <c r="N1031" s="66">
        <f>+G1031*7.09%</f>
        <v>3580.4500000000003</v>
      </c>
      <c r="O1031" s="67"/>
      <c r="P1031" s="66">
        <f>+J1031+M1031</f>
        <v>2984.55</v>
      </c>
      <c r="Q1031" s="66">
        <f t="shared" si="305"/>
        <v>4934.12</v>
      </c>
      <c r="R1031" s="66">
        <f>+K1031+L1031+N1031</f>
        <v>7721.4500000000007</v>
      </c>
      <c r="S1031" s="66">
        <f>+G1031-Q1031</f>
        <v>45565.88</v>
      </c>
      <c r="T1031" s="91" t="s">
        <v>93</v>
      </c>
    </row>
    <row r="1032" spans="1:20" ht="15.75" thickBot="1" x14ac:dyDescent="0.3">
      <c r="A1032" s="124">
        <v>11</v>
      </c>
      <c r="B1032" s="79"/>
      <c r="C1032" s="79" t="s">
        <v>1298</v>
      </c>
      <c r="D1032" s="78" t="s">
        <v>720</v>
      </c>
      <c r="E1032" s="79" t="s">
        <v>1299</v>
      </c>
      <c r="F1032" s="120" t="s">
        <v>92</v>
      </c>
      <c r="G1032" s="111">
        <v>12650</v>
      </c>
      <c r="H1032" s="111">
        <v>0</v>
      </c>
      <c r="I1032" s="112">
        <v>25</v>
      </c>
      <c r="J1032" s="111">
        <v>363.06</v>
      </c>
      <c r="K1032" s="112">
        <f>+G1032*7.1%</f>
        <v>898.14999999999986</v>
      </c>
      <c r="L1032" s="112">
        <f>+G1032*1.1%</f>
        <v>139.15</v>
      </c>
      <c r="M1032" s="111">
        <v>384.56</v>
      </c>
      <c r="N1032" s="112">
        <f>+G1032*7.09%</f>
        <v>896.8850000000001</v>
      </c>
      <c r="O1032" s="138"/>
      <c r="P1032" s="112">
        <f>+J1032+M1032</f>
        <v>747.62</v>
      </c>
      <c r="Q1032" s="70">
        <f t="shared" si="305"/>
        <v>772.62</v>
      </c>
      <c r="R1032" s="112">
        <f>+K1032+L1032+N1032</f>
        <v>1934.1849999999999</v>
      </c>
      <c r="S1032" s="113">
        <f>+G1032-Q1032</f>
        <v>11877.38</v>
      </c>
      <c r="T1032" s="93" t="s">
        <v>93</v>
      </c>
    </row>
    <row r="1033" spans="1:20" x14ac:dyDescent="0.25">
      <c r="A1033" s="11"/>
      <c r="B1033" s="2"/>
      <c r="C1033" s="2"/>
      <c r="D1033" s="2"/>
      <c r="E1033" s="12"/>
      <c r="F1033" s="13"/>
      <c r="G1033" s="72">
        <f>SUM(G1022:G1032)</f>
        <v>442150</v>
      </c>
      <c r="H1033" s="72">
        <f t="shared" ref="H1033:S1033" si="308">SUM(H1022:H1032)</f>
        <v>14385.13</v>
      </c>
      <c r="I1033" s="72">
        <f t="shared" si="308"/>
        <v>275</v>
      </c>
      <c r="J1033" s="72">
        <f t="shared" si="308"/>
        <v>12689.710000000001</v>
      </c>
      <c r="K1033" s="72">
        <f t="shared" si="308"/>
        <v>31392.649999999998</v>
      </c>
      <c r="L1033" s="72">
        <f t="shared" si="308"/>
        <v>4863.6499999999996</v>
      </c>
      <c r="M1033" s="72">
        <f t="shared" si="308"/>
        <v>13441.36</v>
      </c>
      <c r="N1033" s="72">
        <f t="shared" si="308"/>
        <v>31348.435000000001</v>
      </c>
      <c r="O1033" s="72">
        <f t="shared" si="308"/>
        <v>0</v>
      </c>
      <c r="P1033" s="72">
        <f t="shared" si="308"/>
        <v>26131.069999999996</v>
      </c>
      <c r="Q1033" s="72">
        <f t="shared" si="308"/>
        <v>40791.200000000004</v>
      </c>
      <c r="R1033" s="72">
        <f t="shared" si="308"/>
        <v>67604.735000000001</v>
      </c>
      <c r="S1033" s="72">
        <f t="shared" si="308"/>
        <v>401358.8</v>
      </c>
      <c r="T1033" s="90"/>
    </row>
    <row r="1034" spans="1:20" x14ac:dyDescent="0.25">
      <c r="A1034" s="11"/>
      <c r="B1034" s="2"/>
      <c r="C1034" s="2"/>
      <c r="D1034" s="2"/>
      <c r="E1034" s="12"/>
      <c r="F1034" s="13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</row>
    <row r="1035" spans="1:20" ht="19.5" x14ac:dyDescent="0.35">
      <c r="A1035" s="221"/>
      <c r="B1035" s="221"/>
      <c r="C1035" s="221"/>
      <c r="D1035" s="221"/>
      <c r="E1035" s="221"/>
      <c r="F1035" s="221"/>
      <c r="G1035" s="221"/>
      <c r="H1035" s="221"/>
      <c r="I1035" s="221"/>
      <c r="J1035" s="221"/>
      <c r="K1035" s="221"/>
      <c r="L1035" s="221"/>
      <c r="M1035" s="221"/>
      <c r="N1035" s="221"/>
      <c r="O1035" s="221"/>
      <c r="P1035" s="221"/>
      <c r="Q1035" s="221"/>
      <c r="R1035" s="221"/>
      <c r="S1035" s="221"/>
    </row>
    <row r="1036" spans="1:20" ht="19.5" x14ac:dyDescent="0.35">
      <c r="A1036" s="221"/>
      <c r="B1036" s="221"/>
      <c r="C1036" s="221"/>
      <c r="D1036" s="221"/>
      <c r="E1036" s="221"/>
      <c r="F1036" s="221"/>
      <c r="G1036" s="221"/>
      <c r="H1036" s="221"/>
      <c r="I1036" s="221"/>
      <c r="J1036" s="221"/>
      <c r="K1036" s="221"/>
      <c r="L1036" s="221"/>
      <c r="M1036" s="221"/>
      <c r="N1036" s="221"/>
      <c r="O1036" s="221"/>
      <c r="P1036" s="221"/>
      <c r="Q1036" s="221"/>
      <c r="R1036" s="221"/>
      <c r="S1036" s="221"/>
    </row>
    <row r="1037" spans="1:20" ht="30.75" customHeight="1" thickBot="1" x14ac:dyDescent="0.5">
      <c r="A1037" s="222" t="s">
        <v>52</v>
      </c>
      <c r="B1037" s="222"/>
      <c r="C1037" s="222"/>
      <c r="D1037" s="222"/>
      <c r="E1037" s="222"/>
      <c r="F1037" s="222"/>
      <c r="G1037" s="222"/>
      <c r="H1037" s="222"/>
      <c r="I1037" s="222"/>
      <c r="J1037" s="222"/>
      <c r="K1037" s="222"/>
      <c r="L1037" s="222"/>
      <c r="M1037" s="222"/>
      <c r="N1037" s="222"/>
      <c r="O1037" s="222"/>
      <c r="P1037" s="222"/>
      <c r="Q1037" s="222"/>
      <c r="R1037" s="222"/>
      <c r="S1037" s="222"/>
      <c r="T1037" s="222"/>
    </row>
    <row r="1038" spans="1:20" x14ac:dyDescent="0.25">
      <c r="A1038" s="127">
        <v>1</v>
      </c>
      <c r="B1038" s="116"/>
      <c r="C1038" s="116" t="s">
        <v>732</v>
      </c>
      <c r="D1038" s="145" t="s">
        <v>731</v>
      </c>
      <c r="E1038" s="116" t="s">
        <v>248</v>
      </c>
      <c r="F1038" s="143" t="s">
        <v>92</v>
      </c>
      <c r="G1038" s="144">
        <v>50500</v>
      </c>
      <c r="H1038" s="144">
        <v>1924.57</v>
      </c>
      <c r="I1038" s="134">
        <v>25</v>
      </c>
      <c r="J1038" s="144">
        <v>1449.35</v>
      </c>
      <c r="K1038" s="134">
        <f t="shared" ref="K1038:K1043" si="309">+G1038*7.1%</f>
        <v>3585.4999999999995</v>
      </c>
      <c r="L1038" s="134">
        <f t="shared" ref="L1038:L1043" si="310">+G1038*1.1%</f>
        <v>555.5</v>
      </c>
      <c r="M1038" s="144">
        <v>1535.2</v>
      </c>
      <c r="N1038" s="134">
        <f t="shared" ref="N1038:N1043" si="311">+G1038*7.09%</f>
        <v>3580.4500000000003</v>
      </c>
      <c r="O1038" s="63"/>
      <c r="P1038" s="62">
        <f t="shared" ref="P1038:P1043" si="312">+J1038+M1038</f>
        <v>2984.55</v>
      </c>
      <c r="Q1038" s="66">
        <f t="shared" ref="Q1038:Q1043" si="313">+H1038+I1038+J1038+M1038+O1038</f>
        <v>4934.12</v>
      </c>
      <c r="R1038" s="62">
        <f t="shared" ref="R1038:R1043" si="314">+K1038+L1038+N1038</f>
        <v>7721.4500000000007</v>
      </c>
      <c r="S1038" s="62">
        <f t="shared" ref="S1038:S1043" si="315">+G1038-Q1038</f>
        <v>45565.88</v>
      </c>
      <c r="T1038" s="96" t="s">
        <v>93</v>
      </c>
    </row>
    <row r="1039" spans="1:20" x14ac:dyDescent="0.25">
      <c r="A1039" s="135">
        <v>2</v>
      </c>
      <c r="B1039" s="35"/>
      <c r="C1039" s="35" t="s">
        <v>733</v>
      </c>
      <c r="D1039" s="75" t="s">
        <v>731</v>
      </c>
      <c r="E1039" s="35" t="s">
        <v>333</v>
      </c>
      <c r="F1039" s="117" t="s">
        <v>92</v>
      </c>
      <c r="G1039" s="87">
        <v>12650</v>
      </c>
      <c r="H1039" s="85">
        <v>0</v>
      </c>
      <c r="I1039" s="118">
        <v>25</v>
      </c>
      <c r="J1039" s="85">
        <v>363.06</v>
      </c>
      <c r="K1039" s="118">
        <f t="shared" si="309"/>
        <v>898.14999999999986</v>
      </c>
      <c r="L1039" s="118">
        <f t="shared" si="310"/>
        <v>139.15</v>
      </c>
      <c r="M1039" s="85">
        <v>384.56</v>
      </c>
      <c r="N1039" s="118">
        <f t="shared" si="311"/>
        <v>896.8850000000001</v>
      </c>
      <c r="O1039" s="67"/>
      <c r="P1039" s="66">
        <f t="shared" si="312"/>
        <v>747.62</v>
      </c>
      <c r="Q1039" s="66">
        <f t="shared" si="313"/>
        <v>772.62</v>
      </c>
      <c r="R1039" s="66">
        <f t="shared" si="314"/>
        <v>1934.1849999999999</v>
      </c>
      <c r="S1039" s="66">
        <f t="shared" si="315"/>
        <v>11877.38</v>
      </c>
      <c r="T1039" s="97" t="s">
        <v>93</v>
      </c>
    </row>
    <row r="1040" spans="1:20" x14ac:dyDescent="0.25">
      <c r="A1040" s="135">
        <v>3</v>
      </c>
      <c r="B1040" s="35"/>
      <c r="C1040" s="35" t="s">
        <v>734</v>
      </c>
      <c r="D1040" s="75" t="s">
        <v>731</v>
      </c>
      <c r="E1040" s="35" t="s">
        <v>1323</v>
      </c>
      <c r="F1040" s="117" t="s">
        <v>92</v>
      </c>
      <c r="G1040" s="87">
        <v>30975</v>
      </c>
      <c r="H1040" s="85">
        <v>0</v>
      </c>
      <c r="I1040" s="118">
        <v>25</v>
      </c>
      <c r="J1040" s="85">
        <v>888.98</v>
      </c>
      <c r="K1040" s="118">
        <f t="shared" si="309"/>
        <v>2199.2249999999999</v>
      </c>
      <c r="L1040" s="118">
        <f t="shared" si="310"/>
        <v>340.72500000000002</v>
      </c>
      <c r="M1040" s="85">
        <v>941.64</v>
      </c>
      <c r="N1040" s="118">
        <f t="shared" si="311"/>
        <v>2196.1275000000001</v>
      </c>
      <c r="O1040" s="67"/>
      <c r="P1040" s="66">
        <f t="shared" si="312"/>
        <v>1830.62</v>
      </c>
      <c r="Q1040" s="66">
        <f t="shared" si="313"/>
        <v>1855.62</v>
      </c>
      <c r="R1040" s="66">
        <f t="shared" si="314"/>
        <v>4736.0774999999994</v>
      </c>
      <c r="S1040" s="66">
        <f t="shared" si="315"/>
        <v>29119.38</v>
      </c>
      <c r="T1040" s="97" t="s">
        <v>93</v>
      </c>
    </row>
    <row r="1041" spans="1:20" x14ac:dyDescent="0.25">
      <c r="A1041" s="135">
        <v>4</v>
      </c>
      <c r="B1041" s="35"/>
      <c r="C1041" s="35" t="s">
        <v>735</v>
      </c>
      <c r="D1041" s="75" t="s">
        <v>731</v>
      </c>
      <c r="E1041" s="35" t="s">
        <v>203</v>
      </c>
      <c r="F1041" s="117" t="s">
        <v>92</v>
      </c>
      <c r="G1041" s="87">
        <v>22000</v>
      </c>
      <c r="H1041" s="85">
        <v>0</v>
      </c>
      <c r="I1041" s="118">
        <v>25</v>
      </c>
      <c r="J1041" s="85">
        <v>631.4</v>
      </c>
      <c r="K1041" s="118">
        <f t="shared" si="309"/>
        <v>1561.9999999999998</v>
      </c>
      <c r="L1041" s="118">
        <f t="shared" si="310"/>
        <v>242.00000000000003</v>
      </c>
      <c r="M1041" s="85">
        <v>668.8</v>
      </c>
      <c r="N1041" s="118">
        <f t="shared" si="311"/>
        <v>1559.8000000000002</v>
      </c>
      <c r="O1041" s="67"/>
      <c r="P1041" s="66">
        <f t="shared" si="312"/>
        <v>1300.1999999999998</v>
      </c>
      <c r="Q1041" s="66">
        <f t="shared" si="313"/>
        <v>1325.1999999999998</v>
      </c>
      <c r="R1041" s="66">
        <f t="shared" si="314"/>
        <v>3363.8</v>
      </c>
      <c r="S1041" s="66">
        <f t="shared" si="315"/>
        <v>20674.8</v>
      </c>
      <c r="T1041" s="97" t="s">
        <v>93</v>
      </c>
    </row>
    <row r="1042" spans="1:20" x14ac:dyDescent="0.25">
      <c r="A1042" s="135">
        <v>5</v>
      </c>
      <c r="B1042" s="35"/>
      <c r="C1042" s="35" t="s">
        <v>736</v>
      </c>
      <c r="D1042" s="75" t="s">
        <v>731</v>
      </c>
      <c r="E1042" s="35" t="s">
        <v>248</v>
      </c>
      <c r="F1042" s="117" t="s">
        <v>92</v>
      </c>
      <c r="G1042" s="87">
        <v>50500</v>
      </c>
      <c r="H1042" s="87">
        <v>1924.57</v>
      </c>
      <c r="I1042" s="118">
        <v>25</v>
      </c>
      <c r="J1042" s="87">
        <v>1449.35</v>
      </c>
      <c r="K1042" s="118">
        <f t="shared" si="309"/>
        <v>3585.4999999999995</v>
      </c>
      <c r="L1042" s="118">
        <f t="shared" si="310"/>
        <v>555.5</v>
      </c>
      <c r="M1042" s="87">
        <v>1535.2</v>
      </c>
      <c r="N1042" s="118">
        <f t="shared" si="311"/>
        <v>3580.4500000000003</v>
      </c>
      <c r="O1042" s="67"/>
      <c r="P1042" s="66">
        <f t="shared" si="312"/>
        <v>2984.55</v>
      </c>
      <c r="Q1042" s="66">
        <f t="shared" si="313"/>
        <v>4934.12</v>
      </c>
      <c r="R1042" s="66">
        <f t="shared" si="314"/>
        <v>7721.4500000000007</v>
      </c>
      <c r="S1042" s="66">
        <f t="shared" si="315"/>
        <v>45565.88</v>
      </c>
      <c r="T1042" s="97" t="s">
        <v>93</v>
      </c>
    </row>
    <row r="1043" spans="1:20" ht="15.75" thickBot="1" x14ac:dyDescent="0.3">
      <c r="A1043" s="33">
        <v>6</v>
      </c>
      <c r="B1043" s="18"/>
      <c r="C1043" s="79" t="s">
        <v>1258</v>
      </c>
      <c r="D1043" s="78" t="s">
        <v>731</v>
      </c>
      <c r="E1043" s="79" t="s">
        <v>278</v>
      </c>
      <c r="F1043" s="120" t="s">
        <v>92</v>
      </c>
      <c r="G1043" s="111">
        <v>55000</v>
      </c>
      <c r="H1043" s="111">
        <v>2559.6799999999998</v>
      </c>
      <c r="I1043" s="112">
        <v>25</v>
      </c>
      <c r="J1043" s="111">
        <v>1578.5</v>
      </c>
      <c r="K1043" s="112">
        <f t="shared" si="309"/>
        <v>3904.9999999999995</v>
      </c>
      <c r="L1043" s="112">
        <f t="shared" si="310"/>
        <v>605.00000000000011</v>
      </c>
      <c r="M1043" s="111">
        <v>1672</v>
      </c>
      <c r="N1043" s="112">
        <f t="shared" si="311"/>
        <v>3899.5000000000005</v>
      </c>
      <c r="O1043" s="71"/>
      <c r="P1043" s="70">
        <f t="shared" si="312"/>
        <v>3250.5</v>
      </c>
      <c r="Q1043" s="70">
        <f t="shared" si="313"/>
        <v>5835.18</v>
      </c>
      <c r="R1043" s="70">
        <f t="shared" si="314"/>
        <v>8409.5</v>
      </c>
      <c r="S1043" s="70">
        <f t="shared" si="315"/>
        <v>49164.82</v>
      </c>
      <c r="T1043" s="98" t="s">
        <v>93</v>
      </c>
    </row>
    <row r="1044" spans="1:20" x14ac:dyDescent="0.25">
      <c r="A1044" s="11"/>
      <c r="B1044" s="2"/>
      <c r="C1044" s="2"/>
      <c r="D1044" s="2"/>
      <c r="E1044" s="12"/>
      <c r="F1044" s="13"/>
      <c r="G1044" s="72">
        <f>SUM(G1038:G1043)</f>
        <v>221625</v>
      </c>
      <c r="H1044" s="72">
        <f t="shared" ref="H1044:S1044" si="316">SUM(H1038:H1043)</f>
        <v>6408.82</v>
      </c>
      <c r="I1044" s="72">
        <f t="shared" si="316"/>
        <v>150</v>
      </c>
      <c r="J1044" s="72">
        <f t="shared" si="316"/>
        <v>6360.6399999999994</v>
      </c>
      <c r="K1044" s="72">
        <f t="shared" si="316"/>
        <v>15735.375</v>
      </c>
      <c r="L1044" s="72">
        <f t="shared" si="316"/>
        <v>2437.875</v>
      </c>
      <c r="M1044" s="72">
        <f t="shared" si="316"/>
        <v>6737.4</v>
      </c>
      <c r="N1044" s="72">
        <f t="shared" si="316"/>
        <v>15713.212500000001</v>
      </c>
      <c r="O1044" s="72">
        <f t="shared" si="316"/>
        <v>0</v>
      </c>
      <c r="P1044" s="72">
        <f t="shared" si="316"/>
        <v>13098.04</v>
      </c>
      <c r="Q1044" s="72">
        <f t="shared" si="316"/>
        <v>19656.86</v>
      </c>
      <c r="R1044" s="72">
        <f t="shared" si="316"/>
        <v>33886.462500000001</v>
      </c>
      <c r="S1044" s="72">
        <f t="shared" si="316"/>
        <v>201968.14</v>
      </c>
      <c r="T1044" s="90"/>
    </row>
    <row r="1045" spans="1:20" x14ac:dyDescent="0.25">
      <c r="A1045" s="11"/>
      <c r="B1045" s="2"/>
      <c r="C1045" s="2"/>
      <c r="D1045" s="2"/>
      <c r="E1045" s="12"/>
      <c r="F1045" s="13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</row>
    <row r="1046" spans="1:20" ht="19.5" x14ac:dyDescent="0.35">
      <c r="A1046" s="221"/>
      <c r="B1046" s="221"/>
      <c r="C1046" s="221"/>
      <c r="D1046" s="221"/>
      <c r="E1046" s="221"/>
      <c r="F1046" s="221"/>
      <c r="G1046" s="221"/>
      <c r="H1046" s="221"/>
      <c r="I1046" s="221"/>
      <c r="J1046" s="221"/>
      <c r="K1046" s="221"/>
      <c r="L1046" s="221"/>
      <c r="M1046" s="221"/>
      <c r="N1046" s="221"/>
      <c r="O1046" s="221"/>
      <c r="P1046" s="221"/>
      <c r="Q1046" s="221"/>
      <c r="R1046" s="221"/>
      <c r="S1046" s="221"/>
    </row>
    <row r="1047" spans="1:20" ht="19.5" x14ac:dyDescent="0.35">
      <c r="A1047" s="221"/>
      <c r="B1047" s="221"/>
      <c r="C1047" s="221"/>
      <c r="D1047" s="221"/>
      <c r="E1047" s="221"/>
      <c r="F1047" s="221"/>
      <c r="G1047" s="221"/>
      <c r="H1047" s="221"/>
      <c r="I1047" s="221"/>
      <c r="J1047" s="221"/>
      <c r="K1047" s="221"/>
      <c r="L1047" s="221"/>
      <c r="M1047" s="221"/>
      <c r="N1047" s="221"/>
      <c r="O1047" s="221"/>
      <c r="P1047" s="221"/>
      <c r="Q1047" s="221"/>
      <c r="R1047" s="221"/>
      <c r="S1047" s="221"/>
    </row>
    <row r="1048" spans="1:20" ht="30.75" customHeight="1" thickBot="1" x14ac:dyDescent="0.5">
      <c r="A1048" s="222" t="s">
        <v>53</v>
      </c>
      <c r="B1048" s="222"/>
      <c r="C1048" s="222"/>
      <c r="D1048" s="222"/>
      <c r="E1048" s="222"/>
      <c r="F1048" s="222"/>
      <c r="G1048" s="222"/>
      <c r="H1048" s="222"/>
      <c r="I1048" s="222"/>
      <c r="J1048" s="222"/>
      <c r="K1048" s="222"/>
      <c r="L1048" s="222"/>
      <c r="M1048" s="222"/>
      <c r="N1048" s="222"/>
      <c r="O1048" s="222"/>
      <c r="P1048" s="222"/>
      <c r="Q1048" s="222"/>
      <c r="R1048" s="222"/>
      <c r="S1048" s="222"/>
      <c r="T1048" s="222"/>
    </row>
    <row r="1049" spans="1:20" x14ac:dyDescent="0.25">
      <c r="A1049" s="135">
        <v>1</v>
      </c>
      <c r="B1049" s="35"/>
      <c r="C1049" s="35" t="s">
        <v>739</v>
      </c>
      <c r="D1049" s="75" t="s">
        <v>737</v>
      </c>
      <c r="E1049" s="35" t="s">
        <v>1263</v>
      </c>
      <c r="F1049" s="117" t="s">
        <v>92</v>
      </c>
      <c r="G1049" s="87">
        <v>57500</v>
      </c>
      <c r="H1049" s="87">
        <v>2778.2</v>
      </c>
      <c r="I1049" s="118">
        <v>25</v>
      </c>
      <c r="J1049" s="87">
        <v>1650.25</v>
      </c>
      <c r="K1049" s="118">
        <f>+G1049*7.1%</f>
        <v>4082.4999999999995</v>
      </c>
      <c r="L1049" s="118">
        <f>+G1049*1.1%</f>
        <v>632.50000000000011</v>
      </c>
      <c r="M1049" s="64">
        <v>1748</v>
      </c>
      <c r="N1049" s="66">
        <f>+G1049*7.09%</f>
        <v>4076.7500000000005</v>
      </c>
      <c r="O1049" s="67"/>
      <c r="P1049" s="66">
        <f>+J1049+M1049</f>
        <v>3398.25</v>
      </c>
      <c r="Q1049" s="66">
        <f t="shared" ref="Q1049:Q1051" si="317">+H1049+I1049+J1049+M1049+O1049</f>
        <v>6201.45</v>
      </c>
      <c r="R1049" s="66">
        <f>+K1049+L1049+N1049</f>
        <v>8791.75</v>
      </c>
      <c r="S1049" s="66">
        <f>+G1049-Q1049</f>
        <v>51298.55</v>
      </c>
      <c r="T1049" s="97" t="s">
        <v>93</v>
      </c>
    </row>
    <row r="1050" spans="1:20" x14ac:dyDescent="0.25">
      <c r="A1050" s="135">
        <v>2</v>
      </c>
      <c r="B1050" s="35"/>
      <c r="C1050" s="35" t="s">
        <v>740</v>
      </c>
      <c r="D1050" s="75" t="s">
        <v>737</v>
      </c>
      <c r="E1050" s="35" t="s">
        <v>248</v>
      </c>
      <c r="F1050" s="117" t="s">
        <v>92</v>
      </c>
      <c r="G1050" s="87">
        <v>50500</v>
      </c>
      <c r="H1050" s="87">
        <v>1924.57</v>
      </c>
      <c r="I1050" s="118">
        <v>25</v>
      </c>
      <c r="J1050" s="87">
        <v>1449.35</v>
      </c>
      <c r="K1050" s="118">
        <f>+G1050*7.1%</f>
        <v>3585.4999999999995</v>
      </c>
      <c r="L1050" s="118">
        <f>+G1050*1.1%</f>
        <v>555.5</v>
      </c>
      <c r="M1050" s="64">
        <v>1535.2</v>
      </c>
      <c r="N1050" s="66">
        <f>+G1050*7.09%</f>
        <v>3580.4500000000003</v>
      </c>
      <c r="O1050" s="67"/>
      <c r="P1050" s="66">
        <f>+J1050+M1050</f>
        <v>2984.55</v>
      </c>
      <c r="Q1050" s="66">
        <f t="shared" si="317"/>
        <v>4934.12</v>
      </c>
      <c r="R1050" s="66">
        <f>+K1050+L1050+N1050</f>
        <v>7721.4500000000007</v>
      </c>
      <c r="S1050" s="66">
        <f>+G1050-Q1050</f>
        <v>45565.88</v>
      </c>
      <c r="T1050" s="97" t="s">
        <v>93</v>
      </c>
    </row>
    <row r="1051" spans="1:20" x14ac:dyDescent="0.25">
      <c r="A1051" s="121">
        <v>3</v>
      </c>
      <c r="B1051" s="35"/>
      <c r="C1051" s="35" t="s">
        <v>741</v>
      </c>
      <c r="D1051" s="75" t="s">
        <v>737</v>
      </c>
      <c r="E1051" s="35" t="s">
        <v>333</v>
      </c>
      <c r="F1051" s="117" t="s">
        <v>92</v>
      </c>
      <c r="G1051" s="87">
        <v>11500</v>
      </c>
      <c r="H1051" s="85">
        <v>0</v>
      </c>
      <c r="I1051" s="118">
        <v>25</v>
      </c>
      <c r="J1051" s="85">
        <v>330.05</v>
      </c>
      <c r="K1051" s="118">
        <f>+G1051*7.1%</f>
        <v>816.49999999999989</v>
      </c>
      <c r="L1051" s="118">
        <f>+G1051*1.1%</f>
        <v>126.50000000000001</v>
      </c>
      <c r="M1051" s="65">
        <v>349.6</v>
      </c>
      <c r="N1051" s="66">
        <f>+G1051*7.09%</f>
        <v>815.35</v>
      </c>
      <c r="O1051" s="67"/>
      <c r="P1051" s="66">
        <f>+J1051+M1051</f>
        <v>679.65000000000009</v>
      </c>
      <c r="Q1051" s="66">
        <f t="shared" si="317"/>
        <v>704.65000000000009</v>
      </c>
      <c r="R1051" s="66">
        <f>+K1051+L1051+N1051</f>
        <v>1758.35</v>
      </c>
      <c r="S1051" s="66">
        <f>+G1051-Q1051</f>
        <v>10795.35</v>
      </c>
      <c r="T1051" s="91" t="s">
        <v>93</v>
      </c>
    </row>
    <row r="1052" spans="1:20" ht="15.75" thickBot="1" x14ac:dyDescent="0.3">
      <c r="A1052" s="166">
        <v>4</v>
      </c>
      <c r="B1052" s="79"/>
      <c r="C1052" s="79" t="s">
        <v>738</v>
      </c>
      <c r="D1052" s="78" t="s">
        <v>680</v>
      </c>
      <c r="E1052" s="79" t="s">
        <v>200</v>
      </c>
      <c r="F1052" s="120" t="s">
        <v>92</v>
      </c>
      <c r="G1052" s="111">
        <v>45000</v>
      </c>
      <c r="H1052" s="95">
        <v>969.81</v>
      </c>
      <c r="I1052" s="112">
        <v>25</v>
      </c>
      <c r="J1052" s="95">
        <v>1291.5</v>
      </c>
      <c r="K1052" s="112">
        <f>+G1052*7.1%</f>
        <v>3194.9999999999995</v>
      </c>
      <c r="L1052" s="112">
        <f>+G1052*1.1%</f>
        <v>495.00000000000006</v>
      </c>
      <c r="M1052" s="156">
        <v>1368</v>
      </c>
      <c r="N1052" s="70">
        <f>+G1052*7.09%</f>
        <v>3190.5</v>
      </c>
      <c r="O1052" s="71"/>
      <c r="P1052" s="70">
        <f>+J1052+M1052</f>
        <v>2659.5</v>
      </c>
      <c r="Q1052" s="70">
        <f>+H1052+I1052+J1052+M1052+O1052</f>
        <v>3654.31</v>
      </c>
      <c r="R1052" s="70">
        <f>+K1052+L1052+N1052</f>
        <v>6880.5</v>
      </c>
      <c r="S1052" s="70">
        <f>+G1052-Q1052</f>
        <v>41345.69</v>
      </c>
      <c r="T1052" s="93" t="s">
        <v>93</v>
      </c>
    </row>
    <row r="1053" spans="1:20" x14ac:dyDescent="0.25">
      <c r="A1053" s="11"/>
      <c r="B1053" s="2"/>
      <c r="C1053" s="2"/>
      <c r="D1053" s="2"/>
      <c r="E1053" s="12"/>
      <c r="F1053" s="13"/>
      <c r="G1053" s="72">
        <f>SUM(G1049:G1052)</f>
        <v>164500</v>
      </c>
      <c r="H1053" s="72">
        <f t="shared" ref="H1053:S1053" si="318">SUM(H1049:H1052)</f>
        <v>5672.58</v>
      </c>
      <c r="I1053" s="72">
        <f t="shared" si="318"/>
        <v>100</v>
      </c>
      <c r="J1053" s="72">
        <f t="shared" si="318"/>
        <v>4721.1499999999996</v>
      </c>
      <c r="K1053" s="72">
        <f t="shared" si="318"/>
        <v>11679.499999999998</v>
      </c>
      <c r="L1053" s="72">
        <f t="shared" si="318"/>
        <v>1809.5</v>
      </c>
      <c r="M1053" s="72">
        <f t="shared" si="318"/>
        <v>5000.7999999999993</v>
      </c>
      <c r="N1053" s="72">
        <f t="shared" si="318"/>
        <v>11663.050000000001</v>
      </c>
      <c r="O1053" s="72">
        <f t="shared" si="318"/>
        <v>0</v>
      </c>
      <c r="P1053" s="72">
        <f t="shared" si="318"/>
        <v>9721.9500000000007</v>
      </c>
      <c r="Q1053" s="72">
        <f t="shared" si="318"/>
        <v>15494.529999999999</v>
      </c>
      <c r="R1053" s="72">
        <f t="shared" si="318"/>
        <v>25152.05</v>
      </c>
      <c r="S1053" s="72">
        <f t="shared" si="318"/>
        <v>149005.47</v>
      </c>
      <c r="T1053" s="90"/>
    </row>
    <row r="1054" spans="1:20" x14ac:dyDescent="0.25">
      <c r="A1054" s="11"/>
      <c r="B1054" s="2"/>
      <c r="C1054" s="2"/>
      <c r="D1054" s="2"/>
      <c r="E1054" s="12"/>
      <c r="F1054" s="13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</row>
    <row r="1055" spans="1:20" ht="19.5" x14ac:dyDescent="0.35">
      <c r="A1055" s="221"/>
      <c r="B1055" s="221"/>
      <c r="C1055" s="221"/>
      <c r="D1055" s="221"/>
      <c r="E1055" s="221"/>
      <c r="F1055" s="221"/>
      <c r="G1055" s="221"/>
      <c r="H1055" s="221"/>
      <c r="I1055" s="221"/>
      <c r="J1055" s="221"/>
      <c r="K1055" s="221"/>
      <c r="L1055" s="221"/>
      <c r="M1055" s="221"/>
      <c r="N1055" s="221"/>
      <c r="O1055" s="221"/>
      <c r="P1055" s="221"/>
      <c r="Q1055" s="221"/>
      <c r="R1055" s="221"/>
      <c r="S1055" s="221"/>
    </row>
    <row r="1056" spans="1:20" ht="19.5" x14ac:dyDescent="0.35">
      <c r="A1056" s="221"/>
      <c r="B1056" s="221"/>
      <c r="C1056" s="221"/>
      <c r="D1056" s="221"/>
      <c r="E1056" s="221"/>
      <c r="F1056" s="221"/>
      <c r="G1056" s="221"/>
      <c r="H1056" s="221"/>
      <c r="I1056" s="221"/>
      <c r="J1056" s="221"/>
      <c r="K1056" s="221"/>
      <c r="L1056" s="221"/>
      <c r="M1056" s="221"/>
      <c r="N1056" s="221"/>
      <c r="O1056" s="221"/>
      <c r="P1056" s="221"/>
      <c r="Q1056" s="221"/>
      <c r="R1056" s="221"/>
      <c r="S1056" s="221"/>
    </row>
    <row r="1057" spans="1:20" ht="30.75" customHeight="1" thickBot="1" x14ac:dyDescent="0.5">
      <c r="A1057" s="222" t="s">
        <v>70</v>
      </c>
      <c r="B1057" s="222"/>
      <c r="C1057" s="222"/>
      <c r="D1057" s="222"/>
      <c r="E1057" s="222"/>
      <c r="F1057" s="222"/>
      <c r="G1057" s="222"/>
      <c r="H1057" s="222"/>
      <c r="I1057" s="222"/>
      <c r="J1057" s="222"/>
      <c r="K1057" s="222"/>
      <c r="L1057" s="222"/>
      <c r="M1057" s="222"/>
      <c r="N1057" s="222"/>
      <c r="O1057" s="222"/>
      <c r="P1057" s="222"/>
      <c r="Q1057" s="222"/>
      <c r="R1057" s="222"/>
      <c r="S1057" s="222"/>
      <c r="T1057" s="222"/>
    </row>
    <row r="1058" spans="1:20" x14ac:dyDescent="0.25">
      <c r="A1058" s="127">
        <v>1</v>
      </c>
      <c r="B1058" s="116"/>
      <c r="C1058" s="116" t="s">
        <v>989</v>
      </c>
      <c r="D1058" s="145" t="s">
        <v>988</v>
      </c>
      <c r="E1058" s="116" t="s">
        <v>185</v>
      </c>
      <c r="F1058" s="143" t="s">
        <v>92</v>
      </c>
      <c r="G1058" s="144">
        <v>20900</v>
      </c>
      <c r="H1058" s="61">
        <v>0</v>
      </c>
      <c r="I1058" s="62">
        <v>25</v>
      </c>
      <c r="J1058" s="61">
        <v>599.83000000000004</v>
      </c>
      <c r="K1058" s="62">
        <f t="shared" ref="K1058:K1062" si="319">+G1058*7.1%</f>
        <v>1483.8999999999999</v>
      </c>
      <c r="L1058" s="62">
        <f t="shared" ref="L1058:L1062" si="320">+G1058*1.1%</f>
        <v>229.90000000000003</v>
      </c>
      <c r="M1058" s="61">
        <v>635.36</v>
      </c>
      <c r="N1058" s="62">
        <f t="shared" ref="N1058:N1062" si="321">+G1058*7.09%</f>
        <v>1481.8100000000002</v>
      </c>
      <c r="O1058" s="63"/>
      <c r="P1058" s="62">
        <f t="shared" ref="P1058:P1062" si="322">+J1058+M1058</f>
        <v>1235.19</v>
      </c>
      <c r="Q1058" s="66">
        <f t="shared" ref="Q1058:Q1062" si="323">+H1058+I1058+J1058+M1058+O1058</f>
        <v>1260.19</v>
      </c>
      <c r="R1058" s="62">
        <f t="shared" ref="R1058:R1062" si="324">+K1058+L1058+N1058</f>
        <v>3195.61</v>
      </c>
      <c r="S1058" s="62">
        <f t="shared" ref="S1058:S1062" si="325">+G1058-Q1058</f>
        <v>19639.810000000001</v>
      </c>
      <c r="T1058" s="96" t="s">
        <v>93</v>
      </c>
    </row>
    <row r="1059" spans="1:20" x14ac:dyDescent="0.25">
      <c r="A1059" s="135">
        <v>2</v>
      </c>
      <c r="B1059" s="35"/>
      <c r="C1059" s="35" t="s">
        <v>990</v>
      </c>
      <c r="D1059" s="75" t="s">
        <v>988</v>
      </c>
      <c r="E1059" s="35" t="s">
        <v>234</v>
      </c>
      <c r="F1059" s="117" t="s">
        <v>92</v>
      </c>
      <c r="G1059" s="87">
        <v>19800</v>
      </c>
      <c r="H1059" s="65">
        <v>0</v>
      </c>
      <c r="I1059" s="66">
        <v>25</v>
      </c>
      <c r="J1059" s="65">
        <v>568.26</v>
      </c>
      <c r="K1059" s="66">
        <f t="shared" si="319"/>
        <v>1405.8</v>
      </c>
      <c r="L1059" s="66">
        <f t="shared" si="320"/>
        <v>217.8</v>
      </c>
      <c r="M1059" s="65">
        <v>601.91999999999996</v>
      </c>
      <c r="N1059" s="66">
        <f t="shared" si="321"/>
        <v>1403.8200000000002</v>
      </c>
      <c r="O1059" s="67"/>
      <c r="P1059" s="66">
        <f t="shared" si="322"/>
        <v>1170.1799999999998</v>
      </c>
      <c r="Q1059" s="66">
        <f t="shared" si="323"/>
        <v>1195.1799999999998</v>
      </c>
      <c r="R1059" s="66">
        <f t="shared" si="324"/>
        <v>3027.42</v>
      </c>
      <c r="S1059" s="66">
        <f t="shared" si="325"/>
        <v>18604.82</v>
      </c>
      <c r="T1059" s="97" t="s">
        <v>93</v>
      </c>
    </row>
    <row r="1060" spans="1:20" x14ac:dyDescent="0.25">
      <c r="A1060" s="135">
        <v>3</v>
      </c>
      <c r="B1060" s="35"/>
      <c r="C1060" s="35" t="s">
        <v>991</v>
      </c>
      <c r="D1060" s="75" t="s">
        <v>988</v>
      </c>
      <c r="E1060" s="35" t="s">
        <v>84</v>
      </c>
      <c r="F1060" s="117" t="s">
        <v>92</v>
      </c>
      <c r="G1060" s="87">
        <v>20900</v>
      </c>
      <c r="H1060" s="65">
        <v>0</v>
      </c>
      <c r="I1060" s="66">
        <v>25</v>
      </c>
      <c r="J1060" s="65">
        <v>599.83000000000004</v>
      </c>
      <c r="K1060" s="66">
        <f t="shared" si="319"/>
        <v>1483.8999999999999</v>
      </c>
      <c r="L1060" s="66">
        <f t="shared" si="320"/>
        <v>229.90000000000003</v>
      </c>
      <c r="M1060" s="65">
        <v>635.36</v>
      </c>
      <c r="N1060" s="66">
        <f t="shared" si="321"/>
        <v>1481.8100000000002</v>
      </c>
      <c r="O1060" s="67"/>
      <c r="P1060" s="66">
        <f t="shared" si="322"/>
        <v>1235.19</v>
      </c>
      <c r="Q1060" s="66">
        <f t="shared" si="323"/>
        <v>1260.19</v>
      </c>
      <c r="R1060" s="66">
        <f t="shared" si="324"/>
        <v>3195.61</v>
      </c>
      <c r="S1060" s="66">
        <f t="shared" si="325"/>
        <v>19639.810000000001</v>
      </c>
      <c r="T1060" s="97" t="s">
        <v>93</v>
      </c>
    </row>
    <row r="1061" spans="1:20" x14ac:dyDescent="0.25">
      <c r="A1061" s="135">
        <v>4</v>
      </c>
      <c r="B1061" s="35"/>
      <c r="C1061" s="35" t="s">
        <v>992</v>
      </c>
      <c r="D1061" s="75" t="s">
        <v>988</v>
      </c>
      <c r="E1061" s="35" t="s">
        <v>333</v>
      </c>
      <c r="F1061" s="117" t="s">
        <v>92</v>
      </c>
      <c r="G1061" s="87">
        <v>12650</v>
      </c>
      <c r="H1061" s="65">
        <v>0</v>
      </c>
      <c r="I1061" s="66">
        <v>25</v>
      </c>
      <c r="J1061" s="65">
        <v>363.06</v>
      </c>
      <c r="K1061" s="66">
        <f t="shared" si="319"/>
        <v>898.14999999999986</v>
      </c>
      <c r="L1061" s="66">
        <f t="shared" si="320"/>
        <v>139.15</v>
      </c>
      <c r="M1061" s="65">
        <v>384.56</v>
      </c>
      <c r="N1061" s="66">
        <f t="shared" si="321"/>
        <v>896.8850000000001</v>
      </c>
      <c r="O1061" s="67"/>
      <c r="P1061" s="66">
        <f t="shared" si="322"/>
        <v>747.62</v>
      </c>
      <c r="Q1061" s="66">
        <f t="shared" si="323"/>
        <v>772.62</v>
      </c>
      <c r="R1061" s="66">
        <f t="shared" si="324"/>
        <v>1934.1849999999999</v>
      </c>
      <c r="S1061" s="66">
        <f t="shared" si="325"/>
        <v>11877.38</v>
      </c>
      <c r="T1061" s="97" t="s">
        <v>93</v>
      </c>
    </row>
    <row r="1062" spans="1:20" ht="15.75" thickBot="1" x14ac:dyDescent="0.3">
      <c r="A1062" s="131">
        <v>5</v>
      </c>
      <c r="B1062" s="79"/>
      <c r="C1062" s="79" t="s">
        <v>993</v>
      </c>
      <c r="D1062" s="78" t="s">
        <v>988</v>
      </c>
      <c r="E1062" s="79" t="s">
        <v>248</v>
      </c>
      <c r="F1062" s="120" t="s">
        <v>92</v>
      </c>
      <c r="G1062" s="111">
        <v>50500</v>
      </c>
      <c r="H1062" s="68">
        <v>1924.57</v>
      </c>
      <c r="I1062" s="70">
        <v>25</v>
      </c>
      <c r="J1062" s="68">
        <v>1449.35</v>
      </c>
      <c r="K1062" s="70">
        <f t="shared" si="319"/>
        <v>3585.4999999999995</v>
      </c>
      <c r="L1062" s="70">
        <f t="shared" si="320"/>
        <v>555.5</v>
      </c>
      <c r="M1062" s="68">
        <v>1535.2</v>
      </c>
      <c r="N1062" s="70">
        <f t="shared" si="321"/>
        <v>3580.4500000000003</v>
      </c>
      <c r="O1062" s="71"/>
      <c r="P1062" s="70">
        <f t="shared" si="322"/>
        <v>2984.55</v>
      </c>
      <c r="Q1062" s="70">
        <f t="shared" si="323"/>
        <v>4934.12</v>
      </c>
      <c r="R1062" s="70">
        <f t="shared" si="324"/>
        <v>7721.4500000000007</v>
      </c>
      <c r="S1062" s="70">
        <f t="shared" si="325"/>
        <v>45565.88</v>
      </c>
      <c r="T1062" s="98" t="s">
        <v>93</v>
      </c>
    </row>
    <row r="1063" spans="1:20" x14ac:dyDescent="0.25">
      <c r="A1063" s="11"/>
      <c r="B1063" s="2"/>
      <c r="C1063" s="2"/>
      <c r="D1063" s="2"/>
      <c r="E1063" s="12"/>
      <c r="F1063" s="13"/>
      <c r="G1063" s="72">
        <f>SUM(G1058:G1062)</f>
        <v>124750</v>
      </c>
      <c r="H1063" s="72">
        <f t="shared" ref="H1063:S1063" si="326">SUM(H1058:H1062)</f>
        <v>1924.57</v>
      </c>
      <c r="I1063" s="72">
        <f t="shared" si="326"/>
        <v>125</v>
      </c>
      <c r="J1063" s="72">
        <f t="shared" si="326"/>
        <v>3580.33</v>
      </c>
      <c r="K1063" s="72">
        <f t="shared" si="326"/>
        <v>8857.2499999999982</v>
      </c>
      <c r="L1063" s="72">
        <f t="shared" si="326"/>
        <v>1372.25</v>
      </c>
      <c r="M1063" s="72">
        <f t="shared" si="326"/>
        <v>3792.3999999999996</v>
      </c>
      <c r="N1063" s="72">
        <f t="shared" si="326"/>
        <v>8844.7750000000015</v>
      </c>
      <c r="O1063" s="72">
        <f t="shared" si="326"/>
        <v>0</v>
      </c>
      <c r="P1063" s="72">
        <f t="shared" si="326"/>
        <v>7372.7300000000005</v>
      </c>
      <c r="Q1063" s="72">
        <f t="shared" si="326"/>
        <v>9422.2999999999993</v>
      </c>
      <c r="R1063" s="72">
        <f t="shared" si="326"/>
        <v>19074.275000000001</v>
      </c>
      <c r="S1063" s="72">
        <f t="shared" si="326"/>
        <v>115327.70000000001</v>
      </c>
      <c r="T1063" s="90"/>
    </row>
    <row r="1064" spans="1:20" x14ac:dyDescent="0.25">
      <c r="A1064" s="11"/>
      <c r="B1064" s="2"/>
      <c r="C1064" s="2"/>
      <c r="D1064" s="2"/>
      <c r="E1064" s="12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4"/>
    </row>
    <row r="1065" spans="1:20" ht="19.5" x14ac:dyDescent="0.35">
      <c r="A1065" s="221"/>
      <c r="B1065" s="221"/>
      <c r="C1065" s="221"/>
      <c r="D1065" s="221"/>
      <c r="E1065" s="221"/>
      <c r="F1065" s="221"/>
      <c r="G1065" s="221"/>
      <c r="H1065" s="221"/>
      <c r="I1065" s="221"/>
      <c r="J1065" s="221"/>
      <c r="K1065" s="221"/>
      <c r="L1065" s="221"/>
      <c r="M1065" s="221"/>
      <c r="N1065" s="221"/>
      <c r="O1065" s="221"/>
      <c r="P1065" s="221"/>
      <c r="Q1065" s="221"/>
      <c r="R1065" s="221"/>
      <c r="S1065" s="221"/>
    </row>
    <row r="1066" spans="1:20" ht="19.5" x14ac:dyDescent="0.35">
      <c r="A1066" s="221"/>
      <c r="B1066" s="221"/>
      <c r="C1066" s="221"/>
      <c r="D1066" s="221"/>
      <c r="E1066" s="221"/>
      <c r="F1066" s="221"/>
      <c r="G1066" s="221"/>
      <c r="H1066" s="221"/>
      <c r="I1066" s="221"/>
      <c r="J1066" s="221"/>
      <c r="K1066" s="221"/>
      <c r="L1066" s="221"/>
      <c r="M1066" s="221"/>
      <c r="N1066" s="221"/>
      <c r="O1066" s="221"/>
      <c r="P1066" s="221"/>
      <c r="Q1066" s="221"/>
      <c r="R1066" s="221"/>
      <c r="S1066" s="221"/>
    </row>
    <row r="1067" spans="1:20" ht="30.75" customHeight="1" thickBot="1" x14ac:dyDescent="0.5">
      <c r="A1067" s="222" t="s">
        <v>54</v>
      </c>
      <c r="B1067" s="222"/>
      <c r="C1067" s="222"/>
      <c r="D1067" s="222"/>
      <c r="E1067" s="222"/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</row>
    <row r="1068" spans="1:20" x14ac:dyDescent="0.25">
      <c r="A1068" s="127">
        <v>1</v>
      </c>
      <c r="B1068" s="116"/>
      <c r="C1068" s="116" t="s">
        <v>743</v>
      </c>
      <c r="D1068" s="145" t="s">
        <v>742</v>
      </c>
      <c r="E1068" s="116" t="s">
        <v>1263</v>
      </c>
      <c r="F1068" s="143" t="s">
        <v>92</v>
      </c>
      <c r="G1068" s="144">
        <v>57500</v>
      </c>
      <c r="H1068" s="144">
        <v>3016.23</v>
      </c>
      <c r="I1068" s="134">
        <v>25</v>
      </c>
      <c r="J1068" s="144">
        <v>1650.25</v>
      </c>
      <c r="K1068" s="134">
        <f t="shared" ref="K1068:K1074" si="327">+G1068*7.1%</f>
        <v>4082.4999999999995</v>
      </c>
      <c r="L1068" s="134">
        <f t="shared" ref="L1068:L1074" si="328">+G1068*1.1%</f>
        <v>632.50000000000011</v>
      </c>
      <c r="M1068" s="60">
        <v>1748</v>
      </c>
      <c r="N1068" s="62">
        <f t="shared" ref="N1068:N1074" si="329">+G1068*7.09%</f>
        <v>4076.7500000000005</v>
      </c>
      <c r="O1068" s="63"/>
      <c r="P1068" s="62">
        <f t="shared" ref="P1068:P1074" si="330">+J1068+M1068</f>
        <v>3398.25</v>
      </c>
      <c r="Q1068" s="66">
        <f t="shared" ref="Q1068:Q1074" si="331">+H1068+I1068+J1068+M1068+O1068</f>
        <v>6439.48</v>
      </c>
      <c r="R1068" s="62">
        <f t="shared" ref="R1068:R1074" si="332">+K1068+L1068+N1068</f>
        <v>8791.75</v>
      </c>
      <c r="S1068" s="62">
        <f t="shared" ref="S1068:S1074" si="333">+G1068-Q1068</f>
        <v>51060.520000000004</v>
      </c>
      <c r="T1068" s="96" t="s">
        <v>93</v>
      </c>
    </row>
    <row r="1069" spans="1:20" x14ac:dyDescent="0.25">
      <c r="A1069" s="135">
        <v>2</v>
      </c>
      <c r="B1069" s="35"/>
      <c r="C1069" s="35" t="s">
        <v>744</v>
      </c>
      <c r="D1069" s="75" t="s">
        <v>742</v>
      </c>
      <c r="E1069" s="35" t="s">
        <v>203</v>
      </c>
      <c r="F1069" s="117" t="s">
        <v>92</v>
      </c>
      <c r="G1069" s="87">
        <v>20900</v>
      </c>
      <c r="H1069" s="85">
        <v>0</v>
      </c>
      <c r="I1069" s="118">
        <v>25</v>
      </c>
      <c r="J1069" s="85">
        <v>599.83000000000004</v>
      </c>
      <c r="K1069" s="118">
        <f t="shared" si="327"/>
        <v>1483.8999999999999</v>
      </c>
      <c r="L1069" s="118">
        <f t="shared" si="328"/>
        <v>229.90000000000003</v>
      </c>
      <c r="M1069" s="65">
        <v>635.36</v>
      </c>
      <c r="N1069" s="66">
        <f t="shared" si="329"/>
        <v>1481.8100000000002</v>
      </c>
      <c r="O1069" s="67"/>
      <c r="P1069" s="66">
        <f t="shared" si="330"/>
        <v>1235.19</v>
      </c>
      <c r="Q1069" s="66">
        <f t="shared" si="331"/>
        <v>1260.19</v>
      </c>
      <c r="R1069" s="66">
        <f t="shared" si="332"/>
        <v>3195.61</v>
      </c>
      <c r="S1069" s="66">
        <f t="shared" si="333"/>
        <v>19639.810000000001</v>
      </c>
      <c r="T1069" s="97" t="s">
        <v>93</v>
      </c>
    </row>
    <row r="1070" spans="1:20" x14ac:dyDescent="0.25">
      <c r="A1070" s="135">
        <v>3</v>
      </c>
      <c r="B1070" s="35"/>
      <c r="C1070" s="35" t="s">
        <v>745</v>
      </c>
      <c r="D1070" s="75" t="s">
        <v>742</v>
      </c>
      <c r="E1070" s="35" t="s">
        <v>333</v>
      </c>
      <c r="F1070" s="117" t="s">
        <v>92</v>
      </c>
      <c r="G1070" s="87">
        <v>12650</v>
      </c>
      <c r="H1070" s="85">
        <v>0</v>
      </c>
      <c r="I1070" s="118">
        <v>25</v>
      </c>
      <c r="J1070" s="85">
        <v>363.06</v>
      </c>
      <c r="K1070" s="118">
        <f t="shared" si="327"/>
        <v>898.14999999999986</v>
      </c>
      <c r="L1070" s="118">
        <f t="shared" si="328"/>
        <v>139.15</v>
      </c>
      <c r="M1070" s="65">
        <v>384.56</v>
      </c>
      <c r="N1070" s="66">
        <f t="shared" si="329"/>
        <v>896.8850000000001</v>
      </c>
      <c r="O1070" s="67"/>
      <c r="P1070" s="66">
        <f t="shared" si="330"/>
        <v>747.62</v>
      </c>
      <c r="Q1070" s="66">
        <f t="shared" si="331"/>
        <v>772.62</v>
      </c>
      <c r="R1070" s="66">
        <f t="shared" si="332"/>
        <v>1934.1849999999999</v>
      </c>
      <c r="S1070" s="66">
        <f t="shared" si="333"/>
        <v>11877.38</v>
      </c>
      <c r="T1070" s="97" t="s">
        <v>93</v>
      </c>
    </row>
    <row r="1071" spans="1:20" x14ac:dyDescent="0.25">
      <c r="A1071" s="135">
        <v>4</v>
      </c>
      <c r="B1071" s="35"/>
      <c r="C1071" s="35" t="s">
        <v>746</v>
      </c>
      <c r="D1071" s="75" t="s">
        <v>742</v>
      </c>
      <c r="E1071" s="35" t="s">
        <v>174</v>
      </c>
      <c r="F1071" s="117" t="s">
        <v>92</v>
      </c>
      <c r="G1071" s="87">
        <v>22050</v>
      </c>
      <c r="H1071" s="85">
        <v>0</v>
      </c>
      <c r="I1071" s="118">
        <v>25</v>
      </c>
      <c r="J1071" s="85">
        <v>632.84</v>
      </c>
      <c r="K1071" s="118">
        <f t="shared" si="327"/>
        <v>1565.55</v>
      </c>
      <c r="L1071" s="118">
        <f t="shared" si="328"/>
        <v>242.55</v>
      </c>
      <c r="M1071" s="65">
        <v>670.32</v>
      </c>
      <c r="N1071" s="66">
        <f t="shared" si="329"/>
        <v>1563.345</v>
      </c>
      <c r="O1071" s="67"/>
      <c r="P1071" s="66">
        <f t="shared" si="330"/>
        <v>1303.1600000000001</v>
      </c>
      <c r="Q1071" s="66">
        <f t="shared" si="331"/>
        <v>1328.16</v>
      </c>
      <c r="R1071" s="66">
        <f t="shared" si="332"/>
        <v>3371.4449999999997</v>
      </c>
      <c r="S1071" s="66">
        <f t="shared" si="333"/>
        <v>20721.84</v>
      </c>
      <c r="T1071" s="97" t="s">
        <v>93</v>
      </c>
    </row>
    <row r="1072" spans="1:20" x14ac:dyDescent="0.25">
      <c r="A1072" s="135">
        <v>5</v>
      </c>
      <c r="B1072" s="35"/>
      <c r="C1072" s="35" t="s">
        <v>747</v>
      </c>
      <c r="D1072" s="75" t="s">
        <v>742</v>
      </c>
      <c r="E1072" s="35" t="s">
        <v>248</v>
      </c>
      <c r="F1072" s="117" t="s">
        <v>92</v>
      </c>
      <c r="G1072" s="87">
        <v>50500</v>
      </c>
      <c r="H1072" s="87">
        <v>1924.57</v>
      </c>
      <c r="I1072" s="118">
        <v>25</v>
      </c>
      <c r="J1072" s="87">
        <v>1449.35</v>
      </c>
      <c r="K1072" s="118">
        <f t="shared" si="327"/>
        <v>3585.4999999999995</v>
      </c>
      <c r="L1072" s="118">
        <f t="shared" si="328"/>
        <v>555.5</v>
      </c>
      <c r="M1072" s="64">
        <v>1535.2</v>
      </c>
      <c r="N1072" s="66">
        <f t="shared" si="329"/>
        <v>3580.4500000000003</v>
      </c>
      <c r="O1072" s="67"/>
      <c r="P1072" s="66">
        <f t="shared" si="330"/>
        <v>2984.55</v>
      </c>
      <c r="Q1072" s="66">
        <f t="shared" si="331"/>
        <v>4934.12</v>
      </c>
      <c r="R1072" s="66">
        <f t="shared" si="332"/>
        <v>7721.4500000000007</v>
      </c>
      <c r="S1072" s="66">
        <f t="shared" si="333"/>
        <v>45565.88</v>
      </c>
      <c r="T1072" s="97" t="s">
        <v>93</v>
      </c>
    </row>
    <row r="1073" spans="1:20" x14ac:dyDescent="0.25">
      <c r="A1073" s="135">
        <v>6</v>
      </c>
      <c r="B1073" s="35"/>
      <c r="C1073" s="35" t="s">
        <v>748</v>
      </c>
      <c r="D1073" s="75" t="s">
        <v>742</v>
      </c>
      <c r="E1073" s="35" t="s">
        <v>203</v>
      </c>
      <c r="F1073" s="117" t="s">
        <v>92</v>
      </c>
      <c r="G1073" s="87">
        <v>22050</v>
      </c>
      <c r="H1073" s="85">
        <v>0</v>
      </c>
      <c r="I1073" s="118">
        <v>25</v>
      </c>
      <c r="J1073" s="85">
        <v>632.84</v>
      </c>
      <c r="K1073" s="118">
        <f t="shared" si="327"/>
        <v>1565.55</v>
      </c>
      <c r="L1073" s="118">
        <f t="shared" si="328"/>
        <v>242.55</v>
      </c>
      <c r="M1073" s="65">
        <v>670.32</v>
      </c>
      <c r="N1073" s="66">
        <f t="shared" si="329"/>
        <v>1563.345</v>
      </c>
      <c r="O1073" s="67"/>
      <c r="P1073" s="66">
        <f t="shared" si="330"/>
        <v>1303.1600000000001</v>
      </c>
      <c r="Q1073" s="66">
        <f t="shared" si="331"/>
        <v>1328.16</v>
      </c>
      <c r="R1073" s="66">
        <f t="shared" si="332"/>
        <v>3371.4449999999997</v>
      </c>
      <c r="S1073" s="66">
        <f t="shared" si="333"/>
        <v>20721.84</v>
      </c>
      <c r="T1073" s="97" t="s">
        <v>93</v>
      </c>
    </row>
    <row r="1074" spans="1:20" ht="15.75" thickBot="1" x14ac:dyDescent="0.3">
      <c r="A1074" s="131">
        <v>7</v>
      </c>
      <c r="B1074" s="79"/>
      <c r="C1074" s="79" t="s">
        <v>749</v>
      </c>
      <c r="D1074" s="78" t="s">
        <v>742</v>
      </c>
      <c r="E1074" s="79" t="s">
        <v>129</v>
      </c>
      <c r="F1074" s="120" t="s">
        <v>92</v>
      </c>
      <c r="G1074" s="111">
        <v>22050</v>
      </c>
      <c r="H1074" s="95">
        <v>0</v>
      </c>
      <c r="I1074" s="112">
        <v>25</v>
      </c>
      <c r="J1074" s="95">
        <v>632.84</v>
      </c>
      <c r="K1074" s="112">
        <f t="shared" si="327"/>
        <v>1565.55</v>
      </c>
      <c r="L1074" s="112">
        <f t="shared" si="328"/>
        <v>242.55</v>
      </c>
      <c r="M1074" s="69">
        <v>670.32</v>
      </c>
      <c r="N1074" s="70">
        <f t="shared" si="329"/>
        <v>1563.345</v>
      </c>
      <c r="O1074" s="71"/>
      <c r="P1074" s="70">
        <f t="shared" si="330"/>
        <v>1303.1600000000001</v>
      </c>
      <c r="Q1074" s="70">
        <f t="shared" si="331"/>
        <v>1328.16</v>
      </c>
      <c r="R1074" s="70">
        <f t="shared" si="332"/>
        <v>3371.4449999999997</v>
      </c>
      <c r="S1074" s="70">
        <f t="shared" si="333"/>
        <v>20721.84</v>
      </c>
      <c r="T1074" s="98" t="s">
        <v>93</v>
      </c>
    </row>
    <row r="1075" spans="1:20" x14ac:dyDescent="0.25">
      <c r="A1075" s="10"/>
      <c r="D1075" s="32"/>
      <c r="F1075" s="30"/>
      <c r="G1075" s="66">
        <f>SUM(G1068:G1074)</f>
        <v>207700</v>
      </c>
      <c r="H1075" s="66">
        <f t="shared" ref="H1075:S1075" si="334">SUM(H1068:H1074)</f>
        <v>4940.8</v>
      </c>
      <c r="I1075" s="66">
        <f t="shared" si="334"/>
        <v>175</v>
      </c>
      <c r="J1075" s="66">
        <f t="shared" si="334"/>
        <v>5961.01</v>
      </c>
      <c r="K1075" s="66">
        <f t="shared" si="334"/>
        <v>14746.699999999997</v>
      </c>
      <c r="L1075" s="66">
        <f t="shared" si="334"/>
        <v>2284.7000000000003</v>
      </c>
      <c r="M1075" s="66">
        <f t="shared" si="334"/>
        <v>6314.08</v>
      </c>
      <c r="N1075" s="66">
        <f t="shared" si="334"/>
        <v>14725.93</v>
      </c>
      <c r="O1075" s="66">
        <f t="shared" si="334"/>
        <v>0</v>
      </c>
      <c r="P1075" s="66">
        <f t="shared" si="334"/>
        <v>12275.09</v>
      </c>
      <c r="Q1075" s="66">
        <f t="shared" si="334"/>
        <v>17390.89</v>
      </c>
      <c r="R1075" s="66">
        <f t="shared" si="334"/>
        <v>31757.329999999998</v>
      </c>
      <c r="S1075" s="66">
        <f t="shared" si="334"/>
        <v>190309.11</v>
      </c>
      <c r="T1075" s="86"/>
    </row>
    <row r="1076" spans="1:20" x14ac:dyDescent="0.25">
      <c r="A1076" s="10"/>
      <c r="D1076" s="180"/>
      <c r="F1076" s="30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86"/>
    </row>
    <row r="1077" spans="1:20" ht="19.5" x14ac:dyDescent="0.35">
      <c r="A1077" s="221"/>
      <c r="B1077" s="221"/>
      <c r="C1077" s="221"/>
      <c r="D1077" s="221"/>
      <c r="E1077" s="221"/>
      <c r="F1077" s="221"/>
      <c r="G1077" s="221"/>
      <c r="H1077" s="221"/>
      <c r="I1077" s="221"/>
      <c r="J1077" s="221"/>
      <c r="K1077" s="221"/>
      <c r="L1077" s="221"/>
      <c r="M1077" s="221"/>
      <c r="N1077" s="221"/>
      <c r="O1077" s="221"/>
      <c r="P1077" s="221"/>
      <c r="Q1077" s="221"/>
      <c r="R1077" s="221"/>
      <c r="S1077" s="221"/>
      <c r="T1077" s="221"/>
    </row>
    <row r="1078" spans="1:20" ht="19.5" x14ac:dyDescent="0.35">
      <c r="A1078" s="221"/>
      <c r="B1078" s="221"/>
      <c r="C1078" s="221"/>
      <c r="D1078" s="221"/>
      <c r="E1078" s="221"/>
      <c r="F1078" s="221"/>
      <c r="G1078" s="221"/>
      <c r="H1078" s="221"/>
      <c r="I1078" s="221"/>
      <c r="J1078" s="221"/>
      <c r="K1078" s="221"/>
      <c r="L1078" s="221"/>
      <c r="M1078" s="221"/>
      <c r="N1078" s="221"/>
      <c r="O1078" s="221"/>
      <c r="P1078" s="221"/>
      <c r="Q1078" s="221"/>
      <c r="R1078" s="221"/>
      <c r="S1078" s="221"/>
    </row>
    <row r="1079" spans="1:20" ht="30.75" customHeight="1" thickBot="1" x14ac:dyDescent="0.5">
      <c r="A1079" s="222" t="s">
        <v>55</v>
      </c>
      <c r="B1079" s="222"/>
      <c r="C1079" s="222"/>
      <c r="D1079" s="222"/>
      <c r="E1079" s="222"/>
      <c r="F1079" s="222"/>
      <c r="G1079" s="222"/>
      <c r="H1079" s="222"/>
      <c r="I1079" s="222"/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</row>
    <row r="1080" spans="1:20" x14ac:dyDescent="0.25">
      <c r="A1080" s="127">
        <v>1</v>
      </c>
      <c r="B1080" s="116"/>
      <c r="C1080" s="116" t="s">
        <v>751</v>
      </c>
      <c r="D1080" s="145" t="s">
        <v>750</v>
      </c>
      <c r="E1080" s="116" t="s">
        <v>1263</v>
      </c>
      <c r="F1080" s="143" t="s">
        <v>92</v>
      </c>
      <c r="G1080" s="144">
        <v>57500</v>
      </c>
      <c r="H1080" s="144">
        <v>3016.23</v>
      </c>
      <c r="I1080" s="62">
        <v>25</v>
      </c>
      <c r="J1080" s="60">
        <v>1650.25</v>
      </c>
      <c r="K1080" s="62">
        <f t="shared" ref="K1080:K1085" si="335">+G1080*7.1%</f>
        <v>4082.4999999999995</v>
      </c>
      <c r="L1080" s="62">
        <f t="shared" ref="L1080:L1085" si="336">+G1080*1.1%</f>
        <v>632.50000000000011</v>
      </c>
      <c r="M1080" s="60">
        <v>1748</v>
      </c>
      <c r="N1080" s="62">
        <f t="shared" ref="N1080:N1085" si="337">+G1080*7.09%</f>
        <v>4076.7500000000005</v>
      </c>
      <c r="O1080" s="63"/>
      <c r="P1080" s="62">
        <f t="shared" ref="P1080:P1085" si="338">+J1080+M1080</f>
        <v>3398.25</v>
      </c>
      <c r="Q1080" s="66">
        <f t="shared" ref="Q1080:Q1085" si="339">+H1080+I1080+J1080+M1080+O1080</f>
        <v>6439.48</v>
      </c>
      <c r="R1080" s="62">
        <f t="shared" ref="R1080:R1085" si="340">+K1080+L1080+N1080</f>
        <v>8791.75</v>
      </c>
      <c r="S1080" s="62">
        <f t="shared" ref="S1080:S1085" si="341">+G1080-Q1080</f>
        <v>51060.520000000004</v>
      </c>
      <c r="T1080" s="96" t="s">
        <v>93</v>
      </c>
    </row>
    <row r="1081" spans="1:20" x14ac:dyDescent="0.25">
      <c r="A1081" s="135">
        <v>2</v>
      </c>
      <c r="B1081" s="35"/>
      <c r="C1081" s="35" t="s">
        <v>752</v>
      </c>
      <c r="D1081" s="75" t="s">
        <v>750</v>
      </c>
      <c r="E1081" s="35" t="s">
        <v>248</v>
      </c>
      <c r="F1081" s="117" t="s">
        <v>92</v>
      </c>
      <c r="G1081" s="87">
        <v>50500</v>
      </c>
      <c r="H1081" s="87">
        <v>1746.05</v>
      </c>
      <c r="I1081" s="66">
        <v>25</v>
      </c>
      <c r="J1081" s="64">
        <v>1449.35</v>
      </c>
      <c r="K1081" s="66">
        <f t="shared" si="335"/>
        <v>3585.4999999999995</v>
      </c>
      <c r="L1081" s="66">
        <f t="shared" si="336"/>
        <v>555.5</v>
      </c>
      <c r="M1081" s="64">
        <v>1535.2</v>
      </c>
      <c r="N1081" s="66">
        <f t="shared" si="337"/>
        <v>3580.4500000000003</v>
      </c>
      <c r="O1081" s="67"/>
      <c r="P1081" s="66">
        <f t="shared" si="338"/>
        <v>2984.55</v>
      </c>
      <c r="Q1081" s="66">
        <f t="shared" si="339"/>
        <v>4755.5999999999995</v>
      </c>
      <c r="R1081" s="66">
        <f t="shared" si="340"/>
        <v>7721.4500000000007</v>
      </c>
      <c r="S1081" s="66">
        <f t="shared" si="341"/>
        <v>45744.4</v>
      </c>
      <c r="T1081" s="97" t="s">
        <v>93</v>
      </c>
    </row>
    <row r="1082" spans="1:20" x14ac:dyDescent="0.25">
      <c r="A1082" s="135">
        <v>3</v>
      </c>
      <c r="B1082" s="35"/>
      <c r="C1082" s="35" t="s">
        <v>753</v>
      </c>
      <c r="D1082" s="75" t="s">
        <v>750</v>
      </c>
      <c r="E1082" s="35" t="s">
        <v>185</v>
      </c>
      <c r="F1082" s="117" t="s">
        <v>92</v>
      </c>
      <c r="G1082" s="87">
        <v>22050</v>
      </c>
      <c r="H1082" s="85">
        <v>0</v>
      </c>
      <c r="I1082" s="66">
        <v>25</v>
      </c>
      <c r="J1082" s="65">
        <v>632.84</v>
      </c>
      <c r="K1082" s="66">
        <f t="shared" si="335"/>
        <v>1565.55</v>
      </c>
      <c r="L1082" s="66">
        <f t="shared" si="336"/>
        <v>242.55</v>
      </c>
      <c r="M1082" s="65">
        <v>670.32</v>
      </c>
      <c r="N1082" s="66">
        <f t="shared" si="337"/>
        <v>1563.345</v>
      </c>
      <c r="O1082" s="67"/>
      <c r="P1082" s="66">
        <f t="shared" si="338"/>
        <v>1303.1600000000001</v>
      </c>
      <c r="Q1082" s="66">
        <f t="shared" si="339"/>
        <v>1328.16</v>
      </c>
      <c r="R1082" s="66">
        <f t="shared" si="340"/>
        <v>3371.4449999999997</v>
      </c>
      <c r="S1082" s="66">
        <f t="shared" si="341"/>
        <v>20721.84</v>
      </c>
      <c r="T1082" s="97" t="s">
        <v>93</v>
      </c>
    </row>
    <row r="1083" spans="1:20" x14ac:dyDescent="0.25">
      <c r="A1083" s="135">
        <v>4</v>
      </c>
      <c r="B1083" s="35"/>
      <c r="C1083" s="35" t="s">
        <v>754</v>
      </c>
      <c r="D1083" s="75" t="s">
        <v>750</v>
      </c>
      <c r="E1083" s="35" t="s">
        <v>248</v>
      </c>
      <c r="F1083" s="117" t="s">
        <v>92</v>
      </c>
      <c r="G1083" s="87">
        <v>50500</v>
      </c>
      <c r="H1083" s="87">
        <v>1924.57</v>
      </c>
      <c r="I1083" s="66">
        <v>25</v>
      </c>
      <c r="J1083" s="64">
        <v>1449.35</v>
      </c>
      <c r="K1083" s="66">
        <f t="shared" si="335"/>
        <v>3585.4999999999995</v>
      </c>
      <c r="L1083" s="66">
        <f t="shared" si="336"/>
        <v>555.5</v>
      </c>
      <c r="M1083" s="64">
        <v>1535.2</v>
      </c>
      <c r="N1083" s="66">
        <f t="shared" si="337"/>
        <v>3580.4500000000003</v>
      </c>
      <c r="O1083" s="67"/>
      <c r="P1083" s="66">
        <f t="shared" si="338"/>
        <v>2984.55</v>
      </c>
      <c r="Q1083" s="66">
        <f t="shared" si="339"/>
        <v>4934.12</v>
      </c>
      <c r="R1083" s="66">
        <f t="shared" si="340"/>
        <v>7721.4500000000007</v>
      </c>
      <c r="S1083" s="66">
        <f t="shared" si="341"/>
        <v>45565.88</v>
      </c>
      <c r="T1083" s="97" t="s">
        <v>93</v>
      </c>
    </row>
    <row r="1084" spans="1:20" x14ac:dyDescent="0.25">
      <c r="A1084" s="135">
        <v>5</v>
      </c>
      <c r="B1084" s="35"/>
      <c r="C1084" s="35" t="s">
        <v>755</v>
      </c>
      <c r="D1084" s="75" t="s">
        <v>750</v>
      </c>
      <c r="E1084" s="35" t="s">
        <v>333</v>
      </c>
      <c r="F1084" s="117" t="s">
        <v>92</v>
      </c>
      <c r="G1084" s="87">
        <v>11500</v>
      </c>
      <c r="H1084" s="85">
        <v>0</v>
      </c>
      <c r="I1084" s="66">
        <v>25</v>
      </c>
      <c r="J1084" s="65">
        <v>330.05</v>
      </c>
      <c r="K1084" s="66">
        <f t="shared" si="335"/>
        <v>816.49999999999989</v>
      </c>
      <c r="L1084" s="66">
        <f t="shared" si="336"/>
        <v>126.50000000000001</v>
      </c>
      <c r="M1084" s="65">
        <v>349.6</v>
      </c>
      <c r="N1084" s="66">
        <f t="shared" si="337"/>
        <v>815.35</v>
      </c>
      <c r="O1084" s="67"/>
      <c r="P1084" s="66">
        <f t="shared" si="338"/>
        <v>679.65000000000009</v>
      </c>
      <c r="Q1084" s="66">
        <f t="shared" si="339"/>
        <v>704.65000000000009</v>
      </c>
      <c r="R1084" s="66">
        <f t="shared" si="340"/>
        <v>1758.35</v>
      </c>
      <c r="S1084" s="66">
        <f t="shared" si="341"/>
        <v>10795.35</v>
      </c>
      <c r="T1084" s="97" t="s">
        <v>93</v>
      </c>
    </row>
    <row r="1085" spans="1:20" ht="15.75" thickBot="1" x14ac:dyDescent="0.3">
      <c r="A1085" s="131">
        <v>6</v>
      </c>
      <c r="B1085" s="79"/>
      <c r="C1085" s="79" t="s">
        <v>756</v>
      </c>
      <c r="D1085" s="78" t="s">
        <v>750</v>
      </c>
      <c r="E1085" s="79" t="s">
        <v>129</v>
      </c>
      <c r="F1085" s="120" t="s">
        <v>92</v>
      </c>
      <c r="G1085" s="111">
        <v>25000</v>
      </c>
      <c r="H1085" s="95">
        <v>0</v>
      </c>
      <c r="I1085" s="70">
        <v>25</v>
      </c>
      <c r="J1085" s="69">
        <v>717.5</v>
      </c>
      <c r="K1085" s="70">
        <f t="shared" si="335"/>
        <v>1774.9999999999998</v>
      </c>
      <c r="L1085" s="70">
        <f t="shared" si="336"/>
        <v>275</v>
      </c>
      <c r="M1085" s="69">
        <v>760</v>
      </c>
      <c r="N1085" s="70">
        <f t="shared" si="337"/>
        <v>1772.5000000000002</v>
      </c>
      <c r="O1085" s="71"/>
      <c r="P1085" s="70">
        <f t="shared" si="338"/>
        <v>1477.5</v>
      </c>
      <c r="Q1085" s="70">
        <f t="shared" si="339"/>
        <v>1502.5</v>
      </c>
      <c r="R1085" s="70">
        <f t="shared" si="340"/>
        <v>3822.5</v>
      </c>
      <c r="S1085" s="70">
        <f t="shared" si="341"/>
        <v>23497.5</v>
      </c>
      <c r="T1085" s="98" t="s">
        <v>93</v>
      </c>
    </row>
    <row r="1086" spans="1:20" x14ac:dyDescent="0.25">
      <c r="A1086" s="11"/>
      <c r="B1086" s="2"/>
      <c r="C1086" s="2"/>
      <c r="D1086" s="2"/>
      <c r="E1086" s="12"/>
      <c r="F1086" s="13"/>
      <c r="G1086" s="72">
        <f t="shared" ref="G1086:S1086" si="342">SUM(G1080:G1085)</f>
        <v>217050</v>
      </c>
      <c r="H1086" s="72">
        <f t="shared" si="342"/>
        <v>6686.8499999999995</v>
      </c>
      <c r="I1086" s="72">
        <f t="shared" si="342"/>
        <v>150</v>
      </c>
      <c r="J1086" s="72">
        <f t="shared" si="342"/>
        <v>6229.34</v>
      </c>
      <c r="K1086" s="72">
        <f t="shared" si="342"/>
        <v>15410.55</v>
      </c>
      <c r="L1086" s="72">
        <f t="shared" si="342"/>
        <v>2387.5500000000002</v>
      </c>
      <c r="M1086" s="72">
        <f t="shared" si="342"/>
        <v>6598.3200000000006</v>
      </c>
      <c r="N1086" s="72">
        <f t="shared" si="342"/>
        <v>15388.845000000001</v>
      </c>
      <c r="O1086" s="72">
        <f t="shared" si="342"/>
        <v>0</v>
      </c>
      <c r="P1086" s="72">
        <f t="shared" si="342"/>
        <v>12827.66</v>
      </c>
      <c r="Q1086" s="72">
        <f t="shared" si="342"/>
        <v>19664.509999999998</v>
      </c>
      <c r="R1086" s="72">
        <f t="shared" si="342"/>
        <v>33186.945</v>
      </c>
      <c r="S1086" s="72">
        <f t="shared" si="342"/>
        <v>197385.49000000002</v>
      </c>
      <c r="T1086" s="90"/>
    </row>
    <row r="1087" spans="1:20" x14ac:dyDescent="0.25">
      <c r="A1087" s="11"/>
      <c r="B1087" s="2"/>
      <c r="C1087" s="2"/>
      <c r="D1087" s="2"/>
      <c r="E1087" s="12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4"/>
    </row>
    <row r="1088" spans="1:20" ht="19.5" x14ac:dyDescent="0.35">
      <c r="A1088" s="221"/>
      <c r="B1088" s="221"/>
      <c r="C1088" s="221"/>
      <c r="D1088" s="221"/>
      <c r="E1088" s="221"/>
      <c r="F1088" s="221"/>
      <c r="G1088" s="221"/>
      <c r="H1088" s="221"/>
      <c r="I1088" s="221"/>
      <c r="J1088" s="221"/>
      <c r="K1088" s="221"/>
      <c r="L1088" s="221"/>
      <c r="M1088" s="221"/>
      <c r="N1088" s="221"/>
      <c r="O1088" s="221"/>
      <c r="P1088" s="221"/>
      <c r="Q1088" s="221"/>
      <c r="R1088" s="221"/>
      <c r="S1088" s="221"/>
    </row>
    <row r="1089" spans="1:20" ht="19.5" x14ac:dyDescent="0.35">
      <c r="A1089" s="221"/>
      <c r="B1089" s="221"/>
      <c r="C1089" s="221"/>
      <c r="D1089" s="221"/>
      <c r="E1089" s="221"/>
      <c r="F1089" s="221"/>
      <c r="G1089" s="221"/>
      <c r="H1089" s="221"/>
      <c r="I1089" s="221"/>
      <c r="J1089" s="221"/>
      <c r="K1089" s="221"/>
      <c r="L1089" s="221"/>
      <c r="M1089" s="221"/>
      <c r="N1089" s="221"/>
      <c r="O1089" s="221"/>
      <c r="P1089" s="221"/>
      <c r="Q1089" s="221"/>
      <c r="R1089" s="221"/>
      <c r="S1089" s="221"/>
    </row>
    <row r="1090" spans="1:20" ht="30.75" customHeight="1" thickBot="1" x14ac:dyDescent="0.5">
      <c r="A1090" s="222" t="s">
        <v>56</v>
      </c>
      <c r="B1090" s="222"/>
      <c r="C1090" s="222"/>
      <c r="D1090" s="222"/>
      <c r="E1090" s="222"/>
      <c r="F1090" s="222"/>
      <c r="G1090" s="222"/>
      <c r="H1090" s="222"/>
      <c r="I1090" s="222"/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</row>
    <row r="1091" spans="1:20" x14ac:dyDescent="0.25">
      <c r="A1091" s="127">
        <v>1</v>
      </c>
      <c r="B1091" s="116"/>
      <c r="C1091" s="116" t="s">
        <v>758</v>
      </c>
      <c r="D1091" s="145" t="s">
        <v>757</v>
      </c>
      <c r="E1091" s="116" t="s">
        <v>333</v>
      </c>
      <c r="F1091" s="143" t="s">
        <v>92</v>
      </c>
      <c r="G1091" s="158">
        <v>12650</v>
      </c>
      <c r="H1091" s="128">
        <v>0</v>
      </c>
      <c r="I1091" s="129">
        <v>25</v>
      </c>
      <c r="J1091" s="128">
        <v>363.06</v>
      </c>
      <c r="K1091" s="129">
        <f t="shared" ref="K1091:K1097" si="343">+G1091*7.1%</f>
        <v>898.14999999999986</v>
      </c>
      <c r="L1091" s="129">
        <f t="shared" ref="L1091:L1097" si="344">+G1091*1.1%</f>
        <v>139.15</v>
      </c>
      <c r="M1091" s="128">
        <v>384.56</v>
      </c>
      <c r="N1091" s="42">
        <f t="shared" ref="N1091:N1097" si="345">+G1091*7.09%</f>
        <v>896.8850000000001</v>
      </c>
      <c r="O1091" s="53"/>
      <c r="P1091" s="42">
        <f t="shared" ref="P1091:P1097" si="346">+J1091+M1091</f>
        <v>747.62</v>
      </c>
      <c r="Q1091" s="66">
        <f t="shared" ref="Q1091:Q1097" si="347">+H1091+I1091+J1091+M1091+O1091</f>
        <v>772.62</v>
      </c>
      <c r="R1091" s="42">
        <f t="shared" ref="R1091:R1097" si="348">+K1091+L1091+N1091</f>
        <v>1934.1849999999999</v>
      </c>
      <c r="S1091" s="42">
        <f t="shared" ref="S1091:S1097" si="349">+G1091-Q1091</f>
        <v>11877.38</v>
      </c>
      <c r="T1091" s="96" t="s">
        <v>93</v>
      </c>
    </row>
    <row r="1092" spans="1:20" x14ac:dyDescent="0.25">
      <c r="A1092" s="135">
        <v>2</v>
      </c>
      <c r="B1092" s="35"/>
      <c r="C1092" s="35" t="s">
        <v>760</v>
      </c>
      <c r="D1092" s="75" t="s">
        <v>757</v>
      </c>
      <c r="E1092" s="35" t="s">
        <v>129</v>
      </c>
      <c r="F1092" s="117" t="s">
        <v>92</v>
      </c>
      <c r="G1092" s="122">
        <v>25000</v>
      </c>
      <c r="H1092" s="123">
        <v>0</v>
      </c>
      <c r="I1092" s="119">
        <v>25</v>
      </c>
      <c r="J1092" s="123">
        <v>717.5</v>
      </c>
      <c r="K1092" s="119">
        <f t="shared" si="343"/>
        <v>1774.9999999999998</v>
      </c>
      <c r="L1092" s="119">
        <f t="shared" si="344"/>
        <v>275</v>
      </c>
      <c r="M1092" s="123">
        <v>760</v>
      </c>
      <c r="N1092" s="43">
        <f t="shared" si="345"/>
        <v>1772.5000000000002</v>
      </c>
      <c r="O1092" s="54"/>
      <c r="P1092" s="43">
        <f t="shared" si="346"/>
        <v>1477.5</v>
      </c>
      <c r="Q1092" s="66">
        <f t="shared" si="347"/>
        <v>1502.5</v>
      </c>
      <c r="R1092" s="43">
        <f t="shared" si="348"/>
        <v>3822.5</v>
      </c>
      <c r="S1092" s="43">
        <f t="shared" si="349"/>
        <v>23497.5</v>
      </c>
      <c r="T1092" s="97" t="s">
        <v>93</v>
      </c>
    </row>
    <row r="1093" spans="1:20" x14ac:dyDescent="0.25">
      <c r="A1093" s="135">
        <v>3</v>
      </c>
      <c r="B1093" s="35"/>
      <c r="C1093" s="35" t="s">
        <v>761</v>
      </c>
      <c r="D1093" s="75" t="s">
        <v>757</v>
      </c>
      <c r="E1093" s="35" t="s">
        <v>248</v>
      </c>
      <c r="F1093" s="117" t="s">
        <v>92</v>
      </c>
      <c r="G1093" s="122">
        <v>50500</v>
      </c>
      <c r="H1093" s="122">
        <v>1924.57</v>
      </c>
      <c r="I1093" s="119">
        <v>25</v>
      </c>
      <c r="J1093" s="122">
        <v>1449.35</v>
      </c>
      <c r="K1093" s="119">
        <f t="shared" si="343"/>
        <v>3585.4999999999995</v>
      </c>
      <c r="L1093" s="119">
        <f t="shared" si="344"/>
        <v>555.5</v>
      </c>
      <c r="M1093" s="122">
        <v>1535.2</v>
      </c>
      <c r="N1093" s="43">
        <f t="shared" si="345"/>
        <v>3580.4500000000003</v>
      </c>
      <c r="O1093" s="54"/>
      <c r="P1093" s="43">
        <f t="shared" si="346"/>
        <v>2984.55</v>
      </c>
      <c r="Q1093" s="66">
        <f t="shared" si="347"/>
        <v>4934.12</v>
      </c>
      <c r="R1093" s="43">
        <f t="shared" si="348"/>
        <v>7721.4500000000007</v>
      </c>
      <c r="S1093" s="43">
        <f t="shared" si="349"/>
        <v>45565.88</v>
      </c>
      <c r="T1093" s="97" t="s">
        <v>93</v>
      </c>
    </row>
    <row r="1094" spans="1:20" x14ac:dyDescent="0.25">
      <c r="A1094" s="135">
        <v>4</v>
      </c>
      <c r="B1094" s="35"/>
      <c r="C1094" s="35" t="s">
        <v>762</v>
      </c>
      <c r="D1094" s="75" t="s">
        <v>757</v>
      </c>
      <c r="E1094" s="35" t="s">
        <v>248</v>
      </c>
      <c r="F1094" s="117" t="s">
        <v>92</v>
      </c>
      <c r="G1094" s="122">
        <v>50500</v>
      </c>
      <c r="H1094" s="122">
        <v>1924.57</v>
      </c>
      <c r="I1094" s="119">
        <v>25</v>
      </c>
      <c r="J1094" s="122">
        <v>1449.35</v>
      </c>
      <c r="K1094" s="119">
        <f t="shared" si="343"/>
        <v>3585.4999999999995</v>
      </c>
      <c r="L1094" s="119">
        <f t="shared" si="344"/>
        <v>555.5</v>
      </c>
      <c r="M1094" s="122">
        <v>1535.2</v>
      </c>
      <c r="N1094" s="43">
        <f t="shared" si="345"/>
        <v>3580.4500000000003</v>
      </c>
      <c r="O1094" s="54"/>
      <c r="P1094" s="43">
        <f t="shared" si="346"/>
        <v>2984.55</v>
      </c>
      <c r="Q1094" s="66">
        <f t="shared" si="347"/>
        <v>4934.12</v>
      </c>
      <c r="R1094" s="43">
        <f t="shared" si="348"/>
        <v>7721.4500000000007</v>
      </c>
      <c r="S1094" s="43">
        <f t="shared" si="349"/>
        <v>45565.88</v>
      </c>
      <c r="T1094" s="97" t="s">
        <v>93</v>
      </c>
    </row>
    <row r="1095" spans="1:20" x14ac:dyDescent="0.25">
      <c r="A1095" s="121">
        <v>5</v>
      </c>
      <c r="B1095" s="35"/>
      <c r="C1095" s="35" t="s">
        <v>763</v>
      </c>
      <c r="D1095" s="75" t="s">
        <v>757</v>
      </c>
      <c r="E1095" s="35" t="s">
        <v>1263</v>
      </c>
      <c r="F1095" s="117" t="s">
        <v>92</v>
      </c>
      <c r="G1095" s="122">
        <v>57500</v>
      </c>
      <c r="H1095" s="122">
        <v>3016.23</v>
      </c>
      <c r="I1095" s="119">
        <v>25</v>
      </c>
      <c r="J1095" s="122">
        <v>1650.25</v>
      </c>
      <c r="K1095" s="119">
        <f t="shared" si="343"/>
        <v>4082.4999999999995</v>
      </c>
      <c r="L1095" s="119">
        <f t="shared" si="344"/>
        <v>632.50000000000011</v>
      </c>
      <c r="M1095" s="122">
        <v>1748</v>
      </c>
      <c r="N1095" s="43">
        <f t="shared" si="345"/>
        <v>4076.7500000000005</v>
      </c>
      <c r="O1095" s="54"/>
      <c r="P1095" s="43">
        <f t="shared" si="346"/>
        <v>3398.25</v>
      </c>
      <c r="Q1095" s="66">
        <f t="shared" si="347"/>
        <v>6439.48</v>
      </c>
      <c r="R1095" s="43">
        <f t="shared" si="348"/>
        <v>8791.75</v>
      </c>
      <c r="S1095" s="43">
        <f t="shared" si="349"/>
        <v>51060.520000000004</v>
      </c>
      <c r="T1095" s="91" t="s">
        <v>93</v>
      </c>
    </row>
    <row r="1096" spans="1:20" x14ac:dyDescent="0.25">
      <c r="A1096" s="121">
        <v>6</v>
      </c>
      <c r="B1096" s="35"/>
      <c r="C1096" s="35" t="s">
        <v>1324</v>
      </c>
      <c r="D1096" s="75" t="s">
        <v>757</v>
      </c>
      <c r="E1096" s="35" t="s">
        <v>124</v>
      </c>
      <c r="F1096" s="117" t="s">
        <v>92</v>
      </c>
      <c r="G1096" s="122">
        <v>15000</v>
      </c>
      <c r="H1096" s="122">
        <v>0</v>
      </c>
      <c r="I1096" s="119">
        <v>25</v>
      </c>
      <c r="J1096" s="122">
        <v>430.5</v>
      </c>
      <c r="K1096" s="119">
        <f t="shared" si="343"/>
        <v>1065</v>
      </c>
      <c r="L1096" s="119">
        <f t="shared" si="344"/>
        <v>165.00000000000003</v>
      </c>
      <c r="M1096" s="122">
        <v>456</v>
      </c>
      <c r="N1096" s="43">
        <f t="shared" si="345"/>
        <v>1063.5</v>
      </c>
      <c r="O1096" s="54"/>
      <c r="P1096" s="43">
        <f t="shared" si="346"/>
        <v>886.5</v>
      </c>
      <c r="Q1096" s="66">
        <f t="shared" si="347"/>
        <v>911.5</v>
      </c>
      <c r="R1096" s="43">
        <f t="shared" si="348"/>
        <v>2293.5</v>
      </c>
      <c r="S1096" s="43">
        <f t="shared" si="349"/>
        <v>14088.5</v>
      </c>
      <c r="T1096" s="91" t="s">
        <v>93</v>
      </c>
    </row>
    <row r="1097" spans="1:20" ht="15.75" thickBot="1" x14ac:dyDescent="0.3">
      <c r="A1097" s="124">
        <v>7</v>
      </c>
      <c r="B1097" s="79"/>
      <c r="C1097" s="79" t="s">
        <v>1325</v>
      </c>
      <c r="D1097" s="78" t="s">
        <v>757</v>
      </c>
      <c r="E1097" s="79" t="s">
        <v>185</v>
      </c>
      <c r="F1097" s="120" t="s">
        <v>92</v>
      </c>
      <c r="G1097" s="81">
        <v>25000</v>
      </c>
      <c r="H1097" s="81">
        <v>0</v>
      </c>
      <c r="I1097" s="80">
        <v>25</v>
      </c>
      <c r="J1097" s="81">
        <v>717.5</v>
      </c>
      <c r="K1097" s="80">
        <f t="shared" si="343"/>
        <v>1774.9999999999998</v>
      </c>
      <c r="L1097" s="80">
        <f t="shared" si="344"/>
        <v>275</v>
      </c>
      <c r="M1097" s="81">
        <v>760</v>
      </c>
      <c r="N1097" s="44">
        <f t="shared" si="345"/>
        <v>1772.5000000000002</v>
      </c>
      <c r="O1097" s="55"/>
      <c r="P1097" s="44">
        <f t="shared" si="346"/>
        <v>1477.5</v>
      </c>
      <c r="Q1097" s="70">
        <f t="shared" si="347"/>
        <v>1502.5</v>
      </c>
      <c r="R1097" s="44">
        <f t="shared" si="348"/>
        <v>3822.5</v>
      </c>
      <c r="S1097" s="44">
        <f t="shared" si="349"/>
        <v>23497.5</v>
      </c>
      <c r="T1097" s="93" t="s">
        <v>93</v>
      </c>
    </row>
    <row r="1098" spans="1:20" x14ac:dyDescent="0.25">
      <c r="A1098" s="10"/>
      <c r="D1098" s="32"/>
      <c r="F1098" s="30"/>
      <c r="G1098" s="43">
        <f t="shared" ref="G1098:S1098" si="350">SUM(G1091:G1097)</f>
        <v>236150</v>
      </c>
      <c r="H1098" s="43">
        <f t="shared" si="350"/>
        <v>6865.37</v>
      </c>
      <c r="I1098" s="43">
        <f t="shared" si="350"/>
        <v>175</v>
      </c>
      <c r="J1098" s="43">
        <f t="shared" si="350"/>
        <v>6777.51</v>
      </c>
      <c r="K1098" s="43">
        <f t="shared" si="350"/>
        <v>16766.649999999998</v>
      </c>
      <c r="L1098" s="43">
        <f t="shared" si="350"/>
        <v>2597.65</v>
      </c>
      <c r="M1098" s="43">
        <f t="shared" si="350"/>
        <v>7178.96</v>
      </c>
      <c r="N1098" s="43">
        <f t="shared" si="350"/>
        <v>16743.035000000003</v>
      </c>
      <c r="O1098" s="43">
        <f t="shared" si="350"/>
        <v>0</v>
      </c>
      <c r="P1098" s="43">
        <f t="shared" si="350"/>
        <v>13956.470000000001</v>
      </c>
      <c r="Q1098" s="43">
        <f t="shared" si="350"/>
        <v>20996.84</v>
      </c>
      <c r="R1098" s="43">
        <f t="shared" si="350"/>
        <v>36107.334999999999</v>
      </c>
      <c r="S1098" s="43">
        <f t="shared" si="350"/>
        <v>215153.15999999997</v>
      </c>
      <c r="T1098" s="91"/>
    </row>
    <row r="1099" spans="1:20" x14ac:dyDescent="0.25">
      <c r="A1099" s="10"/>
      <c r="D1099" s="32"/>
      <c r="F1099" s="30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91"/>
    </row>
    <row r="1100" spans="1:20" ht="19.5" x14ac:dyDescent="0.35">
      <c r="A1100" s="221"/>
      <c r="B1100" s="221"/>
      <c r="C1100" s="221"/>
      <c r="D1100" s="221"/>
      <c r="E1100" s="221"/>
      <c r="F1100" s="221"/>
      <c r="G1100" s="221"/>
      <c r="H1100" s="221"/>
      <c r="I1100" s="221"/>
      <c r="J1100" s="221"/>
      <c r="K1100" s="221"/>
      <c r="L1100" s="221"/>
      <c r="M1100" s="221"/>
      <c r="N1100" s="221"/>
      <c r="O1100" s="221"/>
      <c r="P1100" s="221"/>
      <c r="Q1100" s="221"/>
      <c r="R1100" s="221"/>
      <c r="S1100" s="221"/>
    </row>
    <row r="1101" spans="1:20" ht="19.5" x14ac:dyDescent="0.35">
      <c r="A1101" s="221"/>
      <c r="B1101" s="221"/>
      <c r="C1101" s="221"/>
      <c r="D1101" s="221"/>
      <c r="E1101" s="221"/>
      <c r="F1101" s="221"/>
      <c r="G1101" s="221"/>
      <c r="H1101" s="221"/>
      <c r="I1101" s="221"/>
      <c r="J1101" s="221"/>
      <c r="K1101" s="221"/>
      <c r="L1101" s="221"/>
      <c r="M1101" s="221"/>
      <c r="N1101" s="221"/>
      <c r="O1101" s="221"/>
      <c r="P1101" s="221"/>
      <c r="Q1101" s="221"/>
      <c r="R1101" s="221"/>
      <c r="S1101" s="221"/>
    </row>
    <row r="1102" spans="1:20" ht="30.75" customHeight="1" thickBot="1" x14ac:dyDescent="0.5">
      <c r="A1102" s="222" t="s">
        <v>1321</v>
      </c>
      <c r="B1102" s="222"/>
      <c r="C1102" s="222"/>
      <c r="D1102" s="222"/>
      <c r="E1102" s="222"/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</row>
    <row r="1103" spans="1:20" x14ac:dyDescent="0.25">
      <c r="A1103" s="121">
        <v>1</v>
      </c>
      <c r="B1103" s="35"/>
      <c r="C1103" s="35" t="s">
        <v>621</v>
      </c>
      <c r="D1103" s="35" t="s">
        <v>1</v>
      </c>
      <c r="E1103" s="35" t="s">
        <v>333</v>
      </c>
      <c r="F1103" s="117" t="s">
        <v>92</v>
      </c>
      <c r="G1103" s="122">
        <v>15400</v>
      </c>
      <c r="H1103" s="123">
        <v>0</v>
      </c>
      <c r="I1103" s="119">
        <v>25</v>
      </c>
      <c r="J1103" s="123">
        <v>441.98</v>
      </c>
      <c r="K1103" s="119">
        <f t="shared" ref="K1103:K1123" si="351">+G1103*7.1%</f>
        <v>1093.3999999999999</v>
      </c>
      <c r="L1103" s="119">
        <f t="shared" ref="L1103:L1123" si="352">+G1103*1.1%</f>
        <v>169.4</v>
      </c>
      <c r="M1103" s="123">
        <v>468.16</v>
      </c>
      <c r="N1103" s="119">
        <f t="shared" ref="N1103:N1123" si="353">+G1103*7.09%</f>
        <v>1091.8600000000001</v>
      </c>
      <c r="O1103" s="54"/>
      <c r="P1103" s="119">
        <f t="shared" ref="P1103:P1123" si="354">+J1103+M1103</f>
        <v>910.1400000000001</v>
      </c>
      <c r="Q1103" s="66">
        <f t="shared" ref="Q1103:Q1123" si="355">+H1103+I1103+J1103+M1103+O1103</f>
        <v>935.1400000000001</v>
      </c>
      <c r="R1103" s="43">
        <f t="shared" ref="R1103:R1123" si="356">+K1103+L1103+N1103</f>
        <v>2354.66</v>
      </c>
      <c r="S1103" s="43">
        <f t="shared" ref="S1103:S1123" si="357">+G1103-Q1103</f>
        <v>14464.86</v>
      </c>
      <c r="T1103" s="91" t="s">
        <v>93</v>
      </c>
    </row>
    <row r="1104" spans="1:20" x14ac:dyDescent="0.25">
      <c r="A1104" s="121">
        <v>2</v>
      </c>
      <c r="B1104" s="35"/>
      <c r="C1104" s="35" t="s">
        <v>622</v>
      </c>
      <c r="D1104" s="35" t="s">
        <v>1</v>
      </c>
      <c r="E1104" s="35" t="s">
        <v>648</v>
      </c>
      <c r="F1104" s="117" t="s">
        <v>92</v>
      </c>
      <c r="G1104" s="122">
        <v>13750</v>
      </c>
      <c r="H1104" s="123">
        <v>0</v>
      </c>
      <c r="I1104" s="119">
        <v>25</v>
      </c>
      <c r="J1104" s="123">
        <v>394.63</v>
      </c>
      <c r="K1104" s="119">
        <f t="shared" si="351"/>
        <v>976.24999999999989</v>
      </c>
      <c r="L1104" s="119">
        <f t="shared" si="352"/>
        <v>151.25000000000003</v>
      </c>
      <c r="M1104" s="123">
        <v>418</v>
      </c>
      <c r="N1104" s="119">
        <f t="shared" si="353"/>
        <v>974.87500000000011</v>
      </c>
      <c r="O1104" s="54"/>
      <c r="P1104" s="119">
        <f t="shared" si="354"/>
        <v>812.63</v>
      </c>
      <c r="Q1104" s="66">
        <f t="shared" si="355"/>
        <v>837.63</v>
      </c>
      <c r="R1104" s="43">
        <f t="shared" si="356"/>
        <v>2102.375</v>
      </c>
      <c r="S1104" s="43">
        <f t="shared" si="357"/>
        <v>12912.37</v>
      </c>
      <c r="T1104" s="91" t="s">
        <v>93</v>
      </c>
    </row>
    <row r="1105" spans="1:20" x14ac:dyDescent="0.25">
      <c r="A1105" s="121">
        <v>3</v>
      </c>
      <c r="B1105" s="35"/>
      <c r="C1105" s="35" t="s">
        <v>623</v>
      </c>
      <c r="D1105" s="35" t="s">
        <v>1</v>
      </c>
      <c r="E1105" s="35" t="s">
        <v>649</v>
      </c>
      <c r="F1105" s="117" t="s">
        <v>92</v>
      </c>
      <c r="G1105" s="122">
        <v>26250</v>
      </c>
      <c r="H1105" s="123">
        <v>0</v>
      </c>
      <c r="I1105" s="119">
        <v>25</v>
      </c>
      <c r="J1105" s="123">
        <v>753.38</v>
      </c>
      <c r="K1105" s="119">
        <f t="shared" si="351"/>
        <v>1863.7499999999998</v>
      </c>
      <c r="L1105" s="119">
        <f t="shared" si="352"/>
        <v>288.75000000000006</v>
      </c>
      <c r="M1105" s="123">
        <v>798</v>
      </c>
      <c r="N1105" s="119">
        <f t="shared" si="353"/>
        <v>1861.1250000000002</v>
      </c>
      <c r="O1105" s="54"/>
      <c r="P1105" s="119">
        <f t="shared" si="354"/>
        <v>1551.38</v>
      </c>
      <c r="Q1105" s="66">
        <f t="shared" si="355"/>
        <v>1576.38</v>
      </c>
      <c r="R1105" s="43">
        <f t="shared" si="356"/>
        <v>4013.625</v>
      </c>
      <c r="S1105" s="43">
        <f t="shared" si="357"/>
        <v>24673.62</v>
      </c>
      <c r="T1105" s="91" t="s">
        <v>93</v>
      </c>
    </row>
    <row r="1106" spans="1:20" x14ac:dyDescent="0.25">
      <c r="A1106" s="121">
        <v>4</v>
      </c>
      <c r="B1106" s="35"/>
      <c r="C1106" s="35" t="s">
        <v>624</v>
      </c>
      <c r="D1106" s="35" t="s">
        <v>1</v>
      </c>
      <c r="E1106" s="35" t="s">
        <v>650</v>
      </c>
      <c r="F1106" s="117" t="s">
        <v>92</v>
      </c>
      <c r="G1106" s="122">
        <v>13750</v>
      </c>
      <c r="H1106" s="123">
        <v>0</v>
      </c>
      <c r="I1106" s="119">
        <v>25</v>
      </c>
      <c r="J1106" s="123">
        <v>394.63</v>
      </c>
      <c r="K1106" s="119">
        <f t="shared" si="351"/>
        <v>976.24999999999989</v>
      </c>
      <c r="L1106" s="119">
        <f t="shared" si="352"/>
        <v>151.25000000000003</v>
      </c>
      <c r="M1106" s="123">
        <v>418</v>
      </c>
      <c r="N1106" s="119">
        <f t="shared" si="353"/>
        <v>974.87500000000011</v>
      </c>
      <c r="O1106" s="54"/>
      <c r="P1106" s="119">
        <f t="shared" si="354"/>
        <v>812.63</v>
      </c>
      <c r="Q1106" s="66">
        <f t="shared" si="355"/>
        <v>837.63</v>
      </c>
      <c r="R1106" s="43">
        <f t="shared" si="356"/>
        <v>2102.375</v>
      </c>
      <c r="S1106" s="43">
        <f t="shared" si="357"/>
        <v>12912.37</v>
      </c>
      <c r="T1106" s="91" t="s">
        <v>93</v>
      </c>
    </row>
    <row r="1107" spans="1:20" x14ac:dyDescent="0.25">
      <c r="A1107" s="121">
        <v>5</v>
      </c>
      <c r="B1107" s="35"/>
      <c r="C1107" s="35" t="s">
        <v>625</v>
      </c>
      <c r="D1107" s="35" t="s">
        <v>1</v>
      </c>
      <c r="E1107" s="35" t="s">
        <v>84</v>
      </c>
      <c r="F1107" s="117" t="s">
        <v>92</v>
      </c>
      <c r="G1107" s="122">
        <v>40000</v>
      </c>
      <c r="H1107" s="123">
        <v>264.13</v>
      </c>
      <c r="I1107" s="119">
        <v>25</v>
      </c>
      <c r="J1107" s="122">
        <v>1148</v>
      </c>
      <c r="K1107" s="119">
        <f t="shared" si="351"/>
        <v>2839.9999999999995</v>
      </c>
      <c r="L1107" s="119">
        <f t="shared" si="352"/>
        <v>440.00000000000006</v>
      </c>
      <c r="M1107" s="122">
        <v>1216</v>
      </c>
      <c r="N1107" s="119">
        <f t="shared" si="353"/>
        <v>2836</v>
      </c>
      <c r="O1107" s="54"/>
      <c r="P1107" s="119">
        <f t="shared" si="354"/>
        <v>2364</v>
      </c>
      <c r="Q1107" s="66">
        <f t="shared" si="355"/>
        <v>2653.13</v>
      </c>
      <c r="R1107" s="43">
        <f t="shared" si="356"/>
        <v>6116</v>
      </c>
      <c r="S1107" s="43">
        <f t="shared" si="357"/>
        <v>37346.870000000003</v>
      </c>
      <c r="T1107" s="91" t="s">
        <v>93</v>
      </c>
    </row>
    <row r="1108" spans="1:20" x14ac:dyDescent="0.25">
      <c r="A1108" s="121">
        <v>6</v>
      </c>
      <c r="B1108" s="35"/>
      <c r="C1108" s="35" t="s">
        <v>626</v>
      </c>
      <c r="D1108" s="35" t="s">
        <v>1</v>
      </c>
      <c r="E1108" s="35" t="s">
        <v>172</v>
      </c>
      <c r="F1108" s="117" t="s">
        <v>92</v>
      </c>
      <c r="G1108" s="122">
        <v>60000</v>
      </c>
      <c r="H1108" s="122">
        <v>3486.68</v>
      </c>
      <c r="I1108" s="119">
        <v>25</v>
      </c>
      <c r="J1108" s="122">
        <v>1722</v>
      </c>
      <c r="K1108" s="119">
        <f t="shared" si="351"/>
        <v>4260</v>
      </c>
      <c r="L1108" s="119">
        <f t="shared" si="352"/>
        <v>660.00000000000011</v>
      </c>
      <c r="M1108" s="122">
        <v>1824</v>
      </c>
      <c r="N1108" s="119">
        <f t="shared" si="353"/>
        <v>4254</v>
      </c>
      <c r="O1108" s="54"/>
      <c r="P1108" s="119">
        <f t="shared" si="354"/>
        <v>3546</v>
      </c>
      <c r="Q1108" s="66">
        <f t="shared" si="355"/>
        <v>7057.68</v>
      </c>
      <c r="R1108" s="43">
        <f t="shared" si="356"/>
        <v>9174</v>
      </c>
      <c r="S1108" s="43">
        <f t="shared" si="357"/>
        <v>52942.32</v>
      </c>
      <c r="T1108" s="91" t="s">
        <v>93</v>
      </c>
    </row>
    <row r="1109" spans="1:20" x14ac:dyDescent="0.25">
      <c r="A1109" s="121">
        <v>7</v>
      </c>
      <c r="B1109" s="35"/>
      <c r="C1109" s="35" t="s">
        <v>627</v>
      </c>
      <c r="D1109" s="35" t="s">
        <v>1</v>
      </c>
      <c r="E1109" s="35" t="s">
        <v>84</v>
      </c>
      <c r="F1109" s="117" t="s">
        <v>92</v>
      </c>
      <c r="G1109" s="122">
        <v>28350</v>
      </c>
      <c r="H1109" s="123">
        <v>0</v>
      </c>
      <c r="I1109" s="119">
        <v>25</v>
      </c>
      <c r="J1109" s="123">
        <v>813.65</v>
      </c>
      <c r="K1109" s="119">
        <f t="shared" si="351"/>
        <v>2012.85</v>
      </c>
      <c r="L1109" s="119">
        <f t="shared" si="352"/>
        <v>311.85000000000002</v>
      </c>
      <c r="M1109" s="123">
        <v>861.84</v>
      </c>
      <c r="N1109" s="119">
        <f t="shared" si="353"/>
        <v>2010.0150000000001</v>
      </c>
      <c r="O1109" s="54"/>
      <c r="P1109" s="119">
        <f t="shared" si="354"/>
        <v>1675.49</v>
      </c>
      <c r="Q1109" s="66">
        <f t="shared" si="355"/>
        <v>1700.49</v>
      </c>
      <c r="R1109" s="43">
        <f t="shared" si="356"/>
        <v>4334.7150000000001</v>
      </c>
      <c r="S1109" s="43">
        <f t="shared" si="357"/>
        <v>26649.51</v>
      </c>
      <c r="T1109" s="91" t="s">
        <v>93</v>
      </c>
    </row>
    <row r="1110" spans="1:20" x14ac:dyDescent="0.25">
      <c r="A1110" s="121">
        <v>8</v>
      </c>
      <c r="B1110" s="35"/>
      <c r="C1110" s="35" t="s">
        <v>628</v>
      </c>
      <c r="D1110" s="35" t="s">
        <v>1</v>
      </c>
      <c r="E1110" s="35" t="s">
        <v>418</v>
      </c>
      <c r="F1110" s="117" t="s">
        <v>92</v>
      </c>
      <c r="G1110" s="122">
        <v>18700</v>
      </c>
      <c r="H1110" s="123">
        <v>0</v>
      </c>
      <c r="I1110" s="119">
        <v>25</v>
      </c>
      <c r="J1110" s="123">
        <v>536.69000000000005</v>
      </c>
      <c r="K1110" s="119">
        <f t="shared" si="351"/>
        <v>1327.6999999999998</v>
      </c>
      <c r="L1110" s="119">
        <f t="shared" si="352"/>
        <v>205.70000000000002</v>
      </c>
      <c r="M1110" s="123">
        <v>568.48</v>
      </c>
      <c r="N1110" s="119">
        <f t="shared" si="353"/>
        <v>1325.8300000000002</v>
      </c>
      <c r="O1110" s="54"/>
      <c r="P1110" s="119">
        <f t="shared" si="354"/>
        <v>1105.17</v>
      </c>
      <c r="Q1110" s="66">
        <f t="shared" si="355"/>
        <v>1130.17</v>
      </c>
      <c r="R1110" s="43">
        <f t="shared" si="356"/>
        <v>2859.23</v>
      </c>
      <c r="S1110" s="43">
        <f t="shared" si="357"/>
        <v>17569.830000000002</v>
      </c>
      <c r="T1110" s="91" t="s">
        <v>93</v>
      </c>
    </row>
    <row r="1111" spans="1:20" x14ac:dyDescent="0.25">
      <c r="A1111" s="121">
        <v>9</v>
      </c>
      <c r="B1111" s="35"/>
      <c r="C1111" s="35" t="s">
        <v>629</v>
      </c>
      <c r="D1111" s="35" t="s">
        <v>1</v>
      </c>
      <c r="E1111" s="35" t="s">
        <v>651</v>
      </c>
      <c r="F1111" s="117" t="s">
        <v>92</v>
      </c>
      <c r="G1111" s="122">
        <v>24150</v>
      </c>
      <c r="H1111" s="123">
        <v>0</v>
      </c>
      <c r="I1111" s="119">
        <v>25</v>
      </c>
      <c r="J1111" s="123">
        <v>693.11</v>
      </c>
      <c r="K1111" s="119">
        <f t="shared" si="351"/>
        <v>1714.6499999999999</v>
      </c>
      <c r="L1111" s="119">
        <f t="shared" si="352"/>
        <v>265.65000000000003</v>
      </c>
      <c r="M1111" s="123">
        <v>734.16</v>
      </c>
      <c r="N1111" s="119">
        <f t="shared" si="353"/>
        <v>1712.2350000000001</v>
      </c>
      <c r="O1111" s="54"/>
      <c r="P1111" s="119">
        <f t="shared" si="354"/>
        <v>1427.27</v>
      </c>
      <c r="Q1111" s="66">
        <f t="shared" si="355"/>
        <v>1452.27</v>
      </c>
      <c r="R1111" s="43">
        <f t="shared" si="356"/>
        <v>3692.5349999999999</v>
      </c>
      <c r="S1111" s="43">
        <f t="shared" si="357"/>
        <v>22697.73</v>
      </c>
      <c r="T1111" s="91" t="s">
        <v>93</v>
      </c>
    </row>
    <row r="1112" spans="1:20" x14ac:dyDescent="0.25">
      <c r="A1112" s="121">
        <v>10</v>
      </c>
      <c r="B1112" s="35"/>
      <c r="C1112" s="35" t="s">
        <v>630</v>
      </c>
      <c r="D1112" s="35" t="s">
        <v>1</v>
      </c>
      <c r="E1112" s="35" t="s">
        <v>429</v>
      </c>
      <c r="F1112" s="117" t="s">
        <v>92</v>
      </c>
      <c r="G1112" s="122">
        <v>45000</v>
      </c>
      <c r="H1112" s="122">
        <v>1148.33</v>
      </c>
      <c r="I1112" s="119">
        <v>25</v>
      </c>
      <c r="J1112" s="122">
        <v>1291.5</v>
      </c>
      <c r="K1112" s="119">
        <f t="shared" si="351"/>
        <v>3194.9999999999995</v>
      </c>
      <c r="L1112" s="119">
        <f t="shared" si="352"/>
        <v>495.00000000000006</v>
      </c>
      <c r="M1112" s="122">
        <v>1368</v>
      </c>
      <c r="N1112" s="119">
        <f t="shared" si="353"/>
        <v>3190.5</v>
      </c>
      <c r="O1112" s="54"/>
      <c r="P1112" s="119">
        <f t="shared" si="354"/>
        <v>2659.5</v>
      </c>
      <c r="Q1112" s="66">
        <f t="shared" si="355"/>
        <v>3832.83</v>
      </c>
      <c r="R1112" s="43">
        <f t="shared" si="356"/>
        <v>6880.5</v>
      </c>
      <c r="S1112" s="43">
        <f t="shared" si="357"/>
        <v>41167.17</v>
      </c>
      <c r="T1112" s="91" t="s">
        <v>93</v>
      </c>
    </row>
    <row r="1113" spans="1:20" x14ac:dyDescent="0.25">
      <c r="A1113" s="121">
        <v>11</v>
      </c>
      <c r="B1113" s="35"/>
      <c r="C1113" s="35" t="s">
        <v>631</v>
      </c>
      <c r="D1113" s="35" t="s">
        <v>1</v>
      </c>
      <c r="E1113" s="35" t="s">
        <v>121</v>
      </c>
      <c r="F1113" s="117" t="s">
        <v>92</v>
      </c>
      <c r="G1113" s="122">
        <v>32000</v>
      </c>
      <c r="H1113" s="123">
        <v>0</v>
      </c>
      <c r="I1113" s="119">
        <v>25</v>
      </c>
      <c r="J1113" s="123">
        <v>918.4</v>
      </c>
      <c r="K1113" s="119">
        <f t="shared" si="351"/>
        <v>2272</v>
      </c>
      <c r="L1113" s="119">
        <f t="shared" si="352"/>
        <v>352.00000000000006</v>
      </c>
      <c r="M1113" s="123">
        <v>972.8</v>
      </c>
      <c r="N1113" s="119">
        <f t="shared" si="353"/>
        <v>2268.8000000000002</v>
      </c>
      <c r="O1113" s="54"/>
      <c r="P1113" s="119">
        <f t="shared" si="354"/>
        <v>1891.1999999999998</v>
      </c>
      <c r="Q1113" s="66">
        <f t="shared" si="355"/>
        <v>1916.1999999999998</v>
      </c>
      <c r="R1113" s="43">
        <f t="shared" si="356"/>
        <v>4892.8</v>
      </c>
      <c r="S1113" s="43">
        <f t="shared" si="357"/>
        <v>30083.8</v>
      </c>
      <c r="T1113" s="91" t="s">
        <v>93</v>
      </c>
    </row>
    <row r="1114" spans="1:20" x14ac:dyDescent="0.25">
      <c r="A1114" s="121">
        <v>12</v>
      </c>
      <c r="B1114" s="35"/>
      <c r="C1114" s="35" t="s">
        <v>632</v>
      </c>
      <c r="D1114" s="35" t="s">
        <v>1</v>
      </c>
      <c r="E1114" s="35" t="s">
        <v>88</v>
      </c>
      <c r="F1114" s="117" t="s">
        <v>92</v>
      </c>
      <c r="G1114" s="122">
        <v>20900</v>
      </c>
      <c r="H1114" s="123">
        <v>0</v>
      </c>
      <c r="I1114" s="119">
        <v>25</v>
      </c>
      <c r="J1114" s="123">
        <v>599.83000000000004</v>
      </c>
      <c r="K1114" s="119">
        <f t="shared" si="351"/>
        <v>1483.8999999999999</v>
      </c>
      <c r="L1114" s="119">
        <f t="shared" si="352"/>
        <v>229.90000000000003</v>
      </c>
      <c r="M1114" s="123">
        <v>635.36</v>
      </c>
      <c r="N1114" s="119">
        <f t="shared" si="353"/>
        <v>1481.8100000000002</v>
      </c>
      <c r="O1114" s="54"/>
      <c r="P1114" s="119">
        <f t="shared" si="354"/>
        <v>1235.19</v>
      </c>
      <c r="Q1114" s="66">
        <f t="shared" si="355"/>
        <v>1260.19</v>
      </c>
      <c r="R1114" s="43">
        <f t="shared" si="356"/>
        <v>3195.61</v>
      </c>
      <c r="S1114" s="43">
        <f t="shared" si="357"/>
        <v>19639.810000000001</v>
      </c>
      <c r="T1114" s="91" t="s">
        <v>93</v>
      </c>
    </row>
    <row r="1115" spans="1:20" x14ac:dyDescent="0.25">
      <c r="A1115" s="121">
        <v>13</v>
      </c>
      <c r="B1115" s="35"/>
      <c r="C1115" s="35" t="s">
        <v>633</v>
      </c>
      <c r="D1115" s="35" t="s">
        <v>1</v>
      </c>
      <c r="E1115" s="35" t="s">
        <v>652</v>
      </c>
      <c r="F1115" s="117" t="s">
        <v>92</v>
      </c>
      <c r="G1115" s="122">
        <v>27300</v>
      </c>
      <c r="H1115" s="123">
        <v>0</v>
      </c>
      <c r="I1115" s="119">
        <v>25</v>
      </c>
      <c r="J1115" s="123">
        <v>783.51</v>
      </c>
      <c r="K1115" s="119">
        <f t="shared" si="351"/>
        <v>1938.2999999999997</v>
      </c>
      <c r="L1115" s="119">
        <f t="shared" si="352"/>
        <v>300.3</v>
      </c>
      <c r="M1115" s="123">
        <v>829.92</v>
      </c>
      <c r="N1115" s="119">
        <f t="shared" si="353"/>
        <v>1935.5700000000002</v>
      </c>
      <c r="O1115" s="54"/>
      <c r="P1115" s="119">
        <f t="shared" si="354"/>
        <v>1613.4299999999998</v>
      </c>
      <c r="Q1115" s="66">
        <f t="shared" si="355"/>
        <v>1638.4299999999998</v>
      </c>
      <c r="R1115" s="43">
        <f t="shared" si="356"/>
        <v>4174.17</v>
      </c>
      <c r="S1115" s="43">
        <f t="shared" si="357"/>
        <v>25661.57</v>
      </c>
      <c r="T1115" s="91" t="s">
        <v>93</v>
      </c>
    </row>
    <row r="1116" spans="1:20" x14ac:dyDescent="0.25">
      <c r="A1116" s="121">
        <v>14</v>
      </c>
      <c r="B1116" s="35"/>
      <c r="C1116" s="35" t="s">
        <v>634</v>
      </c>
      <c r="D1116" s="35" t="s">
        <v>1</v>
      </c>
      <c r="E1116" s="35" t="s">
        <v>653</v>
      </c>
      <c r="F1116" s="117" t="s">
        <v>92</v>
      </c>
      <c r="G1116" s="122">
        <v>27300</v>
      </c>
      <c r="H1116" s="123">
        <v>0</v>
      </c>
      <c r="I1116" s="119">
        <v>25</v>
      </c>
      <c r="J1116" s="123">
        <v>783.51</v>
      </c>
      <c r="K1116" s="119">
        <f t="shared" si="351"/>
        <v>1938.2999999999997</v>
      </c>
      <c r="L1116" s="119">
        <f t="shared" si="352"/>
        <v>300.3</v>
      </c>
      <c r="M1116" s="123">
        <v>829.92</v>
      </c>
      <c r="N1116" s="119">
        <f t="shared" si="353"/>
        <v>1935.5700000000002</v>
      </c>
      <c r="O1116" s="54"/>
      <c r="P1116" s="119">
        <f t="shared" si="354"/>
        <v>1613.4299999999998</v>
      </c>
      <c r="Q1116" s="66">
        <f t="shared" si="355"/>
        <v>1638.4299999999998</v>
      </c>
      <c r="R1116" s="43">
        <f t="shared" si="356"/>
        <v>4174.17</v>
      </c>
      <c r="S1116" s="43">
        <f t="shared" si="357"/>
        <v>25661.57</v>
      </c>
      <c r="T1116" s="91" t="s">
        <v>93</v>
      </c>
    </row>
    <row r="1117" spans="1:20" x14ac:dyDescent="0.25">
      <c r="A1117" s="121">
        <v>15</v>
      </c>
      <c r="B1117" s="35"/>
      <c r="C1117" s="35" t="s">
        <v>635</v>
      </c>
      <c r="D1117" s="35" t="s">
        <v>1</v>
      </c>
      <c r="E1117" s="35" t="s">
        <v>654</v>
      </c>
      <c r="F1117" s="117" t="s">
        <v>92</v>
      </c>
      <c r="G1117" s="122">
        <v>27300</v>
      </c>
      <c r="H1117" s="123">
        <v>0</v>
      </c>
      <c r="I1117" s="119">
        <v>25</v>
      </c>
      <c r="J1117" s="123">
        <v>783.51</v>
      </c>
      <c r="K1117" s="119">
        <f t="shared" si="351"/>
        <v>1938.2999999999997</v>
      </c>
      <c r="L1117" s="119">
        <f t="shared" si="352"/>
        <v>300.3</v>
      </c>
      <c r="M1117" s="123">
        <v>829.92</v>
      </c>
      <c r="N1117" s="119">
        <f t="shared" si="353"/>
        <v>1935.5700000000002</v>
      </c>
      <c r="O1117" s="54"/>
      <c r="P1117" s="119">
        <f t="shared" si="354"/>
        <v>1613.4299999999998</v>
      </c>
      <c r="Q1117" s="66">
        <f t="shared" si="355"/>
        <v>1638.4299999999998</v>
      </c>
      <c r="R1117" s="43">
        <f t="shared" si="356"/>
        <v>4174.17</v>
      </c>
      <c r="S1117" s="43">
        <f t="shared" si="357"/>
        <v>25661.57</v>
      </c>
      <c r="T1117" s="91" t="s">
        <v>93</v>
      </c>
    </row>
    <row r="1118" spans="1:20" x14ac:dyDescent="0.25">
      <c r="A1118" s="121">
        <v>16</v>
      </c>
      <c r="B1118" s="35"/>
      <c r="C1118" s="35" t="s">
        <v>636</v>
      </c>
      <c r="D1118" s="35" t="s">
        <v>1</v>
      </c>
      <c r="E1118" s="35" t="s">
        <v>655</v>
      </c>
      <c r="F1118" s="117" t="s">
        <v>92</v>
      </c>
      <c r="G1118" s="122">
        <v>23100</v>
      </c>
      <c r="H1118" s="123">
        <v>0</v>
      </c>
      <c r="I1118" s="119">
        <v>25</v>
      </c>
      <c r="J1118" s="123">
        <v>662.97</v>
      </c>
      <c r="K1118" s="119">
        <f t="shared" si="351"/>
        <v>1640.1</v>
      </c>
      <c r="L1118" s="119">
        <f t="shared" si="352"/>
        <v>254.10000000000002</v>
      </c>
      <c r="M1118" s="123">
        <v>702.24</v>
      </c>
      <c r="N1118" s="119">
        <f t="shared" si="353"/>
        <v>1637.7900000000002</v>
      </c>
      <c r="O1118" s="54"/>
      <c r="P1118" s="119">
        <f t="shared" si="354"/>
        <v>1365.21</v>
      </c>
      <c r="Q1118" s="66">
        <f t="shared" si="355"/>
        <v>1390.21</v>
      </c>
      <c r="R1118" s="43">
        <f t="shared" si="356"/>
        <v>3531.99</v>
      </c>
      <c r="S1118" s="43">
        <f t="shared" si="357"/>
        <v>21709.79</v>
      </c>
      <c r="T1118" s="91" t="s">
        <v>93</v>
      </c>
    </row>
    <row r="1119" spans="1:20" x14ac:dyDescent="0.25">
      <c r="A1119" s="121">
        <v>17</v>
      </c>
      <c r="B1119" s="35"/>
      <c r="C1119" s="35" t="s">
        <v>637</v>
      </c>
      <c r="D1119" s="35" t="s">
        <v>1</v>
      </c>
      <c r="E1119" s="35" t="s">
        <v>656</v>
      </c>
      <c r="F1119" s="117" t="s">
        <v>92</v>
      </c>
      <c r="G1119" s="122">
        <v>20900</v>
      </c>
      <c r="H1119" s="123">
        <v>0</v>
      </c>
      <c r="I1119" s="119">
        <v>25</v>
      </c>
      <c r="J1119" s="123">
        <v>599.83000000000004</v>
      </c>
      <c r="K1119" s="119">
        <f t="shared" si="351"/>
        <v>1483.8999999999999</v>
      </c>
      <c r="L1119" s="119">
        <f t="shared" si="352"/>
        <v>229.90000000000003</v>
      </c>
      <c r="M1119" s="123">
        <v>635.36</v>
      </c>
      <c r="N1119" s="119">
        <f t="shared" si="353"/>
        <v>1481.8100000000002</v>
      </c>
      <c r="O1119" s="54"/>
      <c r="P1119" s="119">
        <f t="shared" si="354"/>
        <v>1235.19</v>
      </c>
      <c r="Q1119" s="66">
        <f t="shared" si="355"/>
        <v>1260.19</v>
      </c>
      <c r="R1119" s="43">
        <f t="shared" si="356"/>
        <v>3195.61</v>
      </c>
      <c r="S1119" s="43">
        <f t="shared" si="357"/>
        <v>19639.810000000001</v>
      </c>
      <c r="T1119" s="91" t="s">
        <v>93</v>
      </c>
    </row>
    <row r="1120" spans="1:20" x14ac:dyDescent="0.25">
      <c r="A1120" s="121">
        <v>18</v>
      </c>
      <c r="B1120" s="35"/>
      <c r="C1120" s="35" t="s">
        <v>638</v>
      </c>
      <c r="D1120" s="35" t="s">
        <v>1</v>
      </c>
      <c r="E1120" s="35" t="s">
        <v>657</v>
      </c>
      <c r="F1120" s="117" t="s">
        <v>92</v>
      </c>
      <c r="G1120" s="122">
        <v>20900</v>
      </c>
      <c r="H1120" s="123">
        <v>0</v>
      </c>
      <c r="I1120" s="119">
        <v>25</v>
      </c>
      <c r="J1120" s="123">
        <v>599.83000000000004</v>
      </c>
      <c r="K1120" s="119">
        <f t="shared" si="351"/>
        <v>1483.8999999999999</v>
      </c>
      <c r="L1120" s="119">
        <f t="shared" si="352"/>
        <v>229.90000000000003</v>
      </c>
      <c r="M1120" s="123">
        <v>635.36</v>
      </c>
      <c r="N1120" s="119">
        <f t="shared" si="353"/>
        <v>1481.8100000000002</v>
      </c>
      <c r="O1120" s="54"/>
      <c r="P1120" s="119">
        <f t="shared" si="354"/>
        <v>1235.19</v>
      </c>
      <c r="Q1120" s="66">
        <f t="shared" si="355"/>
        <v>1260.19</v>
      </c>
      <c r="R1120" s="43">
        <f t="shared" si="356"/>
        <v>3195.61</v>
      </c>
      <c r="S1120" s="43">
        <f t="shared" si="357"/>
        <v>19639.810000000001</v>
      </c>
      <c r="T1120" s="91" t="s">
        <v>93</v>
      </c>
    </row>
    <row r="1121" spans="1:20" x14ac:dyDescent="0.25">
      <c r="A1121" s="121">
        <v>19</v>
      </c>
      <c r="B1121" s="35"/>
      <c r="C1121" s="35" t="s">
        <v>639</v>
      </c>
      <c r="D1121" s="35" t="s">
        <v>1</v>
      </c>
      <c r="E1121" s="35" t="s">
        <v>657</v>
      </c>
      <c r="F1121" s="117" t="s">
        <v>92</v>
      </c>
      <c r="G1121" s="122">
        <v>16500</v>
      </c>
      <c r="H1121" s="123">
        <v>0</v>
      </c>
      <c r="I1121" s="119">
        <v>25</v>
      </c>
      <c r="J1121" s="123">
        <v>473.55</v>
      </c>
      <c r="K1121" s="119">
        <f t="shared" si="351"/>
        <v>1171.5</v>
      </c>
      <c r="L1121" s="119">
        <f t="shared" si="352"/>
        <v>181.50000000000003</v>
      </c>
      <c r="M1121" s="123">
        <v>501.6</v>
      </c>
      <c r="N1121" s="119">
        <f t="shared" si="353"/>
        <v>1169.8500000000001</v>
      </c>
      <c r="O1121" s="54"/>
      <c r="P1121" s="119">
        <f t="shared" si="354"/>
        <v>975.15000000000009</v>
      </c>
      <c r="Q1121" s="66">
        <f t="shared" si="355"/>
        <v>1000.1500000000001</v>
      </c>
      <c r="R1121" s="43">
        <f t="shared" si="356"/>
        <v>2522.8500000000004</v>
      </c>
      <c r="S1121" s="43">
        <f t="shared" si="357"/>
        <v>15499.85</v>
      </c>
      <c r="T1121" s="91" t="s">
        <v>93</v>
      </c>
    </row>
    <row r="1122" spans="1:20" x14ac:dyDescent="0.25">
      <c r="A1122" s="121">
        <v>20</v>
      </c>
      <c r="B1122" s="35"/>
      <c r="C1122" s="35" t="s">
        <v>640</v>
      </c>
      <c r="D1122" s="35" t="s">
        <v>1</v>
      </c>
      <c r="E1122" s="35" t="s">
        <v>658</v>
      </c>
      <c r="F1122" s="117" t="s">
        <v>92</v>
      </c>
      <c r="G1122" s="122">
        <v>27300</v>
      </c>
      <c r="H1122" s="123">
        <v>0</v>
      </c>
      <c r="I1122" s="119">
        <v>25</v>
      </c>
      <c r="J1122" s="123">
        <v>783.51</v>
      </c>
      <c r="K1122" s="119">
        <f t="shared" si="351"/>
        <v>1938.2999999999997</v>
      </c>
      <c r="L1122" s="119">
        <f t="shared" si="352"/>
        <v>300.3</v>
      </c>
      <c r="M1122" s="123">
        <v>829.92</v>
      </c>
      <c r="N1122" s="119">
        <f t="shared" si="353"/>
        <v>1935.5700000000002</v>
      </c>
      <c r="O1122" s="54"/>
      <c r="P1122" s="119">
        <f t="shared" si="354"/>
        <v>1613.4299999999998</v>
      </c>
      <c r="Q1122" s="66">
        <f t="shared" si="355"/>
        <v>1638.4299999999998</v>
      </c>
      <c r="R1122" s="43">
        <f t="shared" si="356"/>
        <v>4174.17</v>
      </c>
      <c r="S1122" s="43">
        <f t="shared" si="357"/>
        <v>25661.57</v>
      </c>
      <c r="T1122" s="91" t="s">
        <v>93</v>
      </c>
    </row>
    <row r="1123" spans="1:20" x14ac:dyDescent="0.25">
      <c r="A1123" s="121">
        <v>21</v>
      </c>
      <c r="B1123" s="35"/>
      <c r="C1123" s="35" t="s">
        <v>641</v>
      </c>
      <c r="D1123" s="35" t="s">
        <v>1</v>
      </c>
      <c r="E1123" s="35" t="s">
        <v>646</v>
      </c>
      <c r="F1123" s="117" t="s">
        <v>92</v>
      </c>
      <c r="G1123" s="122">
        <v>20900</v>
      </c>
      <c r="H1123" s="123">
        <v>0</v>
      </c>
      <c r="I1123" s="119">
        <v>25</v>
      </c>
      <c r="J1123" s="123">
        <v>599.83000000000004</v>
      </c>
      <c r="K1123" s="119">
        <f t="shared" si="351"/>
        <v>1483.8999999999999</v>
      </c>
      <c r="L1123" s="119">
        <f t="shared" si="352"/>
        <v>229.90000000000003</v>
      </c>
      <c r="M1123" s="123">
        <v>635.36</v>
      </c>
      <c r="N1123" s="119">
        <f t="shared" si="353"/>
        <v>1481.8100000000002</v>
      </c>
      <c r="O1123" s="54"/>
      <c r="P1123" s="119">
        <f t="shared" si="354"/>
        <v>1235.19</v>
      </c>
      <c r="Q1123" s="66">
        <f t="shared" si="355"/>
        <v>1260.19</v>
      </c>
      <c r="R1123" s="43">
        <f t="shared" si="356"/>
        <v>3195.61</v>
      </c>
      <c r="S1123" s="43">
        <f t="shared" si="357"/>
        <v>19639.810000000001</v>
      </c>
      <c r="T1123" s="91" t="s">
        <v>93</v>
      </c>
    </row>
    <row r="1124" spans="1:20" x14ac:dyDescent="0.25">
      <c r="A1124" s="121">
        <v>22</v>
      </c>
      <c r="B1124" s="35"/>
      <c r="C1124" s="35" t="s">
        <v>642</v>
      </c>
      <c r="D1124" s="35" t="s">
        <v>1</v>
      </c>
      <c r="E1124" s="35" t="s">
        <v>338</v>
      </c>
      <c r="F1124" s="117" t="s">
        <v>92</v>
      </c>
      <c r="G1124" s="122">
        <v>22050</v>
      </c>
      <c r="H1124" s="123">
        <v>0</v>
      </c>
      <c r="I1124" s="119">
        <v>25</v>
      </c>
      <c r="J1124" s="123">
        <v>632.84</v>
      </c>
      <c r="K1124" s="119">
        <f>+G1124*7.1%</f>
        <v>1565.55</v>
      </c>
      <c r="L1124" s="119">
        <f>+G1124*1.1%</f>
        <v>242.55</v>
      </c>
      <c r="M1124" s="123">
        <v>670.32</v>
      </c>
      <c r="N1124" s="119">
        <f>+G1124*7.09%</f>
        <v>1563.345</v>
      </c>
      <c r="O1124" s="54"/>
      <c r="P1124" s="119">
        <f>+J1124+M1124</f>
        <v>1303.1600000000001</v>
      </c>
      <c r="Q1124" s="66">
        <f>+H1124+I1124+J1124+M1124+O1124</f>
        <v>1328.16</v>
      </c>
      <c r="R1124" s="43">
        <f>+K1124+L1124+N1124</f>
        <v>3371.4449999999997</v>
      </c>
      <c r="S1124" s="43">
        <f>+G1124-Q1124</f>
        <v>20721.84</v>
      </c>
      <c r="T1124" s="91" t="s">
        <v>93</v>
      </c>
    </row>
    <row r="1125" spans="1:20" ht="15.75" thickBot="1" x14ac:dyDescent="0.3">
      <c r="A1125" s="124">
        <v>23</v>
      </c>
      <c r="B1125" s="79"/>
      <c r="C1125" s="79" t="s">
        <v>260</v>
      </c>
      <c r="D1125" s="79" t="s">
        <v>1</v>
      </c>
      <c r="E1125" s="79" t="s">
        <v>185</v>
      </c>
      <c r="F1125" s="120" t="s">
        <v>92</v>
      </c>
      <c r="G1125" s="111">
        <v>26250</v>
      </c>
      <c r="H1125" s="95">
        <v>0</v>
      </c>
      <c r="I1125" s="112">
        <v>25</v>
      </c>
      <c r="J1125" s="95">
        <v>753.38</v>
      </c>
      <c r="K1125" s="112">
        <f>+G1125*7.1%</f>
        <v>1863.7499999999998</v>
      </c>
      <c r="L1125" s="112">
        <f>+G1125*1.1%</f>
        <v>288.75000000000006</v>
      </c>
      <c r="M1125" s="69">
        <v>798</v>
      </c>
      <c r="N1125" s="70">
        <f>+G1125*7.09%</f>
        <v>1861.1250000000002</v>
      </c>
      <c r="O1125" s="71"/>
      <c r="P1125" s="70">
        <f>+J1125+M1125</f>
        <v>1551.38</v>
      </c>
      <c r="Q1125" s="70">
        <f>+H1125+I1125+J1125+M1125+O1125</f>
        <v>1576.38</v>
      </c>
      <c r="R1125" s="70">
        <f>+K1125+L1125+N1125</f>
        <v>4013.625</v>
      </c>
      <c r="S1125" s="70">
        <f>+G1125-Q1125</f>
        <v>24673.62</v>
      </c>
      <c r="T1125" s="93" t="s">
        <v>93</v>
      </c>
    </row>
    <row r="1126" spans="1:20" x14ac:dyDescent="0.25">
      <c r="A1126" s="121"/>
      <c r="B1126" s="2"/>
      <c r="C1126" s="2"/>
      <c r="D1126" s="2"/>
      <c r="E1126" s="12"/>
      <c r="F1126" s="13"/>
      <c r="G1126" s="41">
        <f>SUM(G1103:G1125)</f>
        <v>598050</v>
      </c>
      <c r="H1126" s="41">
        <f>SUM(H1103:H1125)</f>
        <v>4899.1399999999994</v>
      </c>
      <c r="I1126" s="41">
        <f>SUM(I1103:I1125)</f>
        <v>575</v>
      </c>
      <c r="J1126" s="41">
        <f t="shared" ref="J1126:S1126" si="358">SUM(J1103:J1124)</f>
        <v>16410.689999999999</v>
      </c>
      <c r="K1126" s="41">
        <f t="shared" si="358"/>
        <v>40597.80000000001</v>
      </c>
      <c r="L1126" s="41">
        <f t="shared" si="358"/>
        <v>6289.8</v>
      </c>
      <c r="M1126" s="41">
        <f>SUM(M1103:M1125)</f>
        <v>18180.72</v>
      </c>
      <c r="N1126" s="41">
        <f t="shared" si="358"/>
        <v>40540.619999999995</v>
      </c>
      <c r="O1126" s="41">
        <f t="shared" si="358"/>
        <v>0</v>
      </c>
      <c r="P1126" s="41">
        <f t="shared" si="358"/>
        <v>33793.409999999996</v>
      </c>
      <c r="Q1126" s="41">
        <f t="shared" si="358"/>
        <v>39242.550000000003</v>
      </c>
      <c r="R1126" s="41">
        <f t="shared" si="358"/>
        <v>87428.22</v>
      </c>
      <c r="S1126" s="41">
        <f t="shared" si="358"/>
        <v>532557.44999999995</v>
      </c>
      <c r="T1126" s="94"/>
    </row>
    <row r="1127" spans="1:20" x14ac:dyDescent="0.25">
      <c r="A1127" s="11"/>
      <c r="B1127" s="2"/>
      <c r="C1127" s="2"/>
      <c r="D1127" s="2"/>
      <c r="E1127" s="12"/>
      <c r="F1127" s="13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94"/>
    </row>
    <row r="1128" spans="1:20" ht="19.5" x14ac:dyDescent="0.35">
      <c r="A1128" s="221"/>
      <c r="B1128" s="221"/>
      <c r="C1128" s="221"/>
      <c r="D1128" s="221"/>
      <c r="E1128" s="221"/>
      <c r="F1128" s="221"/>
      <c r="G1128" s="221"/>
      <c r="H1128" s="221"/>
      <c r="I1128" s="221"/>
      <c r="J1128" s="221"/>
      <c r="K1128" s="221"/>
      <c r="L1128" s="221"/>
      <c r="M1128" s="221"/>
      <c r="N1128" s="221"/>
      <c r="O1128" s="221"/>
      <c r="P1128" s="221"/>
      <c r="Q1128" s="221"/>
      <c r="R1128" s="221"/>
      <c r="S1128" s="221"/>
    </row>
    <row r="1129" spans="1:20" ht="19.5" x14ac:dyDescent="0.35">
      <c r="A1129" s="221"/>
      <c r="B1129" s="221"/>
      <c r="C1129" s="221"/>
      <c r="D1129" s="221"/>
      <c r="E1129" s="221"/>
      <c r="F1129" s="221"/>
      <c r="G1129" s="221"/>
      <c r="H1129" s="221"/>
      <c r="I1129" s="221"/>
      <c r="J1129" s="221"/>
      <c r="K1129" s="221"/>
      <c r="L1129" s="221"/>
      <c r="M1129" s="221"/>
      <c r="N1129" s="221"/>
      <c r="O1129" s="221"/>
      <c r="P1129" s="221"/>
      <c r="Q1129" s="221"/>
      <c r="R1129" s="221"/>
      <c r="S1129" s="221"/>
    </row>
    <row r="1130" spans="1:20" ht="30.75" customHeight="1" thickBot="1" x14ac:dyDescent="0.5">
      <c r="A1130" s="222" t="s">
        <v>58</v>
      </c>
      <c r="B1130" s="222"/>
      <c r="C1130" s="222"/>
      <c r="D1130" s="222"/>
      <c r="E1130" s="222"/>
      <c r="F1130" s="222"/>
      <c r="G1130" s="222"/>
      <c r="H1130" s="222"/>
      <c r="I1130" s="222"/>
      <c r="J1130" s="222"/>
      <c r="K1130" s="222"/>
      <c r="L1130" s="222"/>
      <c r="M1130" s="222"/>
      <c r="N1130" s="222"/>
      <c r="O1130" s="222"/>
      <c r="P1130" s="222"/>
      <c r="Q1130" s="222"/>
      <c r="R1130" s="222"/>
      <c r="S1130" s="222"/>
      <c r="T1130" s="222"/>
    </row>
    <row r="1131" spans="1:20" x14ac:dyDescent="0.25">
      <c r="A1131" s="121">
        <v>1</v>
      </c>
      <c r="B1131" s="35"/>
      <c r="C1131" s="35" t="s">
        <v>800</v>
      </c>
      <c r="D1131" s="75" t="s">
        <v>799</v>
      </c>
      <c r="E1131" s="35" t="s">
        <v>1263</v>
      </c>
      <c r="F1131" s="117" t="s">
        <v>92</v>
      </c>
      <c r="G1131" s="87">
        <v>125000</v>
      </c>
      <c r="H1131" s="64">
        <v>17985.990000000002</v>
      </c>
      <c r="I1131" s="66">
        <v>25</v>
      </c>
      <c r="J1131" s="64">
        <v>3587.5</v>
      </c>
      <c r="K1131" s="66">
        <f t="shared" ref="K1131:K1142" si="359">+G1131*7.1%</f>
        <v>8875</v>
      </c>
      <c r="L1131" s="66">
        <f t="shared" ref="L1131:L1142" si="360">+G1131*1.1%</f>
        <v>1375.0000000000002</v>
      </c>
      <c r="M1131" s="64">
        <v>3800</v>
      </c>
      <c r="N1131" s="66">
        <f t="shared" ref="N1131:N1142" si="361">+G1131*7.09%</f>
        <v>8862.5</v>
      </c>
      <c r="O1131" s="67"/>
      <c r="P1131" s="66">
        <f t="shared" ref="P1131:P1142" si="362">+J1131+M1131</f>
        <v>7387.5</v>
      </c>
      <c r="Q1131" s="66">
        <f t="shared" ref="Q1131:Q1142" si="363">+H1131+I1131+J1131+M1131+O1131</f>
        <v>25398.49</v>
      </c>
      <c r="R1131" s="66">
        <f t="shared" ref="R1131:R1142" si="364">+K1131+L1131+N1131</f>
        <v>19112.5</v>
      </c>
      <c r="S1131" s="66">
        <f t="shared" ref="S1131:S1142" si="365">+G1131-Q1131</f>
        <v>99601.51</v>
      </c>
      <c r="T1131" s="91" t="s">
        <v>93</v>
      </c>
    </row>
    <row r="1132" spans="1:20" x14ac:dyDescent="0.25">
      <c r="A1132" s="121">
        <v>2</v>
      </c>
      <c r="B1132" s="35"/>
      <c r="C1132" s="35" t="s">
        <v>801</v>
      </c>
      <c r="D1132" s="75" t="s">
        <v>799</v>
      </c>
      <c r="E1132" s="35" t="s">
        <v>1263</v>
      </c>
      <c r="F1132" s="117" t="s">
        <v>92</v>
      </c>
      <c r="G1132" s="87">
        <v>57500</v>
      </c>
      <c r="H1132" s="64">
        <v>3016.23</v>
      </c>
      <c r="I1132" s="66">
        <v>25</v>
      </c>
      <c r="J1132" s="64">
        <v>1650.25</v>
      </c>
      <c r="K1132" s="66">
        <f t="shared" si="359"/>
        <v>4082.4999999999995</v>
      </c>
      <c r="L1132" s="66">
        <f t="shared" si="360"/>
        <v>632.50000000000011</v>
      </c>
      <c r="M1132" s="64">
        <v>1748</v>
      </c>
      <c r="N1132" s="66">
        <f t="shared" si="361"/>
        <v>4076.7500000000005</v>
      </c>
      <c r="O1132" s="67"/>
      <c r="P1132" s="66">
        <f t="shared" si="362"/>
        <v>3398.25</v>
      </c>
      <c r="Q1132" s="66">
        <f t="shared" si="363"/>
        <v>6439.48</v>
      </c>
      <c r="R1132" s="66">
        <f t="shared" si="364"/>
        <v>8791.75</v>
      </c>
      <c r="S1132" s="66">
        <f t="shared" si="365"/>
        <v>51060.520000000004</v>
      </c>
      <c r="T1132" s="91" t="s">
        <v>93</v>
      </c>
    </row>
    <row r="1133" spans="1:20" x14ac:dyDescent="0.25">
      <c r="A1133" s="121">
        <v>3</v>
      </c>
      <c r="B1133" s="35"/>
      <c r="C1133" s="35" t="s">
        <v>802</v>
      </c>
      <c r="D1133" s="75" t="s">
        <v>799</v>
      </c>
      <c r="E1133" s="35" t="s">
        <v>248</v>
      </c>
      <c r="F1133" s="117" t="s">
        <v>92</v>
      </c>
      <c r="G1133" s="87">
        <v>50500</v>
      </c>
      <c r="H1133" s="64">
        <v>1924.57</v>
      </c>
      <c r="I1133" s="66">
        <v>25</v>
      </c>
      <c r="J1133" s="64">
        <v>1449.35</v>
      </c>
      <c r="K1133" s="66">
        <f t="shared" si="359"/>
        <v>3585.4999999999995</v>
      </c>
      <c r="L1133" s="66">
        <f t="shared" si="360"/>
        <v>555.5</v>
      </c>
      <c r="M1133" s="64">
        <v>1535.2</v>
      </c>
      <c r="N1133" s="66">
        <f t="shared" si="361"/>
        <v>3580.4500000000003</v>
      </c>
      <c r="O1133" s="67"/>
      <c r="P1133" s="66">
        <f t="shared" si="362"/>
        <v>2984.55</v>
      </c>
      <c r="Q1133" s="66">
        <f t="shared" si="363"/>
        <v>4934.12</v>
      </c>
      <c r="R1133" s="66">
        <f t="shared" si="364"/>
        <v>7721.4500000000007</v>
      </c>
      <c r="S1133" s="66">
        <f t="shared" si="365"/>
        <v>45565.88</v>
      </c>
      <c r="T1133" s="91" t="s">
        <v>93</v>
      </c>
    </row>
    <row r="1134" spans="1:20" x14ac:dyDescent="0.25">
      <c r="A1134" s="121">
        <v>4</v>
      </c>
      <c r="B1134" s="35"/>
      <c r="C1134" s="35" t="s">
        <v>803</v>
      </c>
      <c r="D1134" s="75" t="s">
        <v>799</v>
      </c>
      <c r="E1134" s="35" t="s">
        <v>124</v>
      </c>
      <c r="F1134" s="117" t="s">
        <v>92</v>
      </c>
      <c r="G1134" s="87">
        <v>14300</v>
      </c>
      <c r="H1134" s="65">
        <v>0</v>
      </c>
      <c r="I1134" s="66">
        <v>25</v>
      </c>
      <c r="J1134" s="65">
        <v>410.41</v>
      </c>
      <c r="K1134" s="66">
        <f t="shared" si="359"/>
        <v>1015.3</v>
      </c>
      <c r="L1134" s="66">
        <f t="shared" si="360"/>
        <v>157.30000000000001</v>
      </c>
      <c r="M1134" s="65">
        <v>434.72</v>
      </c>
      <c r="N1134" s="66">
        <f t="shared" si="361"/>
        <v>1013.8700000000001</v>
      </c>
      <c r="O1134" s="67"/>
      <c r="P1134" s="66">
        <f t="shared" si="362"/>
        <v>845.13000000000011</v>
      </c>
      <c r="Q1134" s="66">
        <f t="shared" si="363"/>
        <v>870.13000000000011</v>
      </c>
      <c r="R1134" s="66">
        <f t="shared" si="364"/>
        <v>2186.4700000000003</v>
      </c>
      <c r="S1134" s="66">
        <f t="shared" si="365"/>
        <v>13429.869999999999</v>
      </c>
      <c r="T1134" s="91" t="s">
        <v>93</v>
      </c>
    </row>
    <row r="1135" spans="1:20" x14ac:dyDescent="0.25">
      <c r="A1135" s="121">
        <v>5</v>
      </c>
      <c r="B1135" s="35"/>
      <c r="C1135" s="35" t="s">
        <v>804</v>
      </c>
      <c r="D1135" s="75" t="s">
        <v>799</v>
      </c>
      <c r="E1135" s="35" t="s">
        <v>333</v>
      </c>
      <c r="F1135" s="117" t="s">
        <v>92</v>
      </c>
      <c r="G1135" s="87">
        <v>11000</v>
      </c>
      <c r="H1135" s="65">
        <v>0</v>
      </c>
      <c r="I1135" s="66">
        <v>25</v>
      </c>
      <c r="J1135" s="65">
        <v>315.7</v>
      </c>
      <c r="K1135" s="66">
        <f t="shared" si="359"/>
        <v>780.99999999999989</v>
      </c>
      <c r="L1135" s="66">
        <f t="shared" si="360"/>
        <v>121.00000000000001</v>
      </c>
      <c r="M1135" s="65">
        <v>334.4</v>
      </c>
      <c r="N1135" s="66">
        <f t="shared" si="361"/>
        <v>779.90000000000009</v>
      </c>
      <c r="O1135" s="67"/>
      <c r="P1135" s="66">
        <f t="shared" si="362"/>
        <v>650.09999999999991</v>
      </c>
      <c r="Q1135" s="66">
        <f t="shared" si="363"/>
        <v>675.09999999999991</v>
      </c>
      <c r="R1135" s="66">
        <f t="shared" si="364"/>
        <v>1681.9</v>
      </c>
      <c r="S1135" s="66">
        <f t="shared" si="365"/>
        <v>10324.9</v>
      </c>
      <c r="T1135" s="91" t="s">
        <v>93</v>
      </c>
    </row>
    <row r="1136" spans="1:20" x14ac:dyDescent="0.25">
      <c r="A1136" s="121">
        <v>6</v>
      </c>
      <c r="B1136" s="35"/>
      <c r="C1136" s="35" t="s">
        <v>805</v>
      </c>
      <c r="D1136" s="75" t="s">
        <v>799</v>
      </c>
      <c r="E1136" s="35" t="s">
        <v>333</v>
      </c>
      <c r="F1136" s="117" t="s">
        <v>92</v>
      </c>
      <c r="G1136" s="87">
        <v>12650</v>
      </c>
      <c r="H1136" s="65">
        <v>0</v>
      </c>
      <c r="I1136" s="66">
        <v>25</v>
      </c>
      <c r="J1136" s="65">
        <v>363.06</v>
      </c>
      <c r="K1136" s="66">
        <f t="shared" si="359"/>
        <v>898.14999999999986</v>
      </c>
      <c r="L1136" s="66">
        <f t="shared" si="360"/>
        <v>139.15</v>
      </c>
      <c r="M1136" s="65">
        <v>384.56</v>
      </c>
      <c r="N1136" s="66">
        <f t="shared" si="361"/>
        <v>896.8850000000001</v>
      </c>
      <c r="O1136" s="67"/>
      <c r="P1136" s="66">
        <f t="shared" si="362"/>
        <v>747.62</v>
      </c>
      <c r="Q1136" s="66">
        <f t="shared" si="363"/>
        <v>772.62</v>
      </c>
      <c r="R1136" s="66">
        <f t="shared" si="364"/>
        <v>1934.1849999999999</v>
      </c>
      <c r="S1136" s="66">
        <f t="shared" si="365"/>
        <v>11877.38</v>
      </c>
      <c r="T1136" s="91" t="s">
        <v>93</v>
      </c>
    </row>
    <row r="1137" spans="1:20" x14ac:dyDescent="0.25">
      <c r="A1137" s="121">
        <v>7</v>
      </c>
      <c r="B1137" s="35"/>
      <c r="C1137" s="35" t="s">
        <v>806</v>
      </c>
      <c r="D1137" s="75" t="s">
        <v>799</v>
      </c>
      <c r="E1137" s="35" t="s">
        <v>291</v>
      </c>
      <c r="F1137" s="117" t="s">
        <v>92</v>
      </c>
      <c r="G1137" s="87">
        <v>30975</v>
      </c>
      <c r="H1137" s="65">
        <v>0</v>
      </c>
      <c r="I1137" s="66">
        <v>25</v>
      </c>
      <c r="J1137" s="65">
        <v>888.98</v>
      </c>
      <c r="K1137" s="66">
        <f t="shared" si="359"/>
        <v>2199.2249999999999</v>
      </c>
      <c r="L1137" s="66">
        <f t="shared" si="360"/>
        <v>340.72500000000002</v>
      </c>
      <c r="M1137" s="65">
        <v>941.64</v>
      </c>
      <c r="N1137" s="66">
        <f t="shared" si="361"/>
        <v>2196.1275000000001</v>
      </c>
      <c r="O1137" s="67"/>
      <c r="P1137" s="66">
        <f t="shared" si="362"/>
        <v>1830.62</v>
      </c>
      <c r="Q1137" s="66">
        <f t="shared" si="363"/>
        <v>1855.62</v>
      </c>
      <c r="R1137" s="66">
        <f t="shared" si="364"/>
        <v>4736.0774999999994</v>
      </c>
      <c r="S1137" s="66">
        <f t="shared" si="365"/>
        <v>29119.38</v>
      </c>
      <c r="T1137" s="91" t="s">
        <v>93</v>
      </c>
    </row>
    <row r="1138" spans="1:20" x14ac:dyDescent="0.25">
      <c r="A1138" s="121">
        <v>8</v>
      </c>
      <c r="B1138" s="35"/>
      <c r="C1138" s="35" t="s">
        <v>807</v>
      </c>
      <c r="D1138" s="75" t="s">
        <v>799</v>
      </c>
      <c r="E1138" s="35" t="s">
        <v>185</v>
      </c>
      <c r="F1138" s="117" t="s">
        <v>92</v>
      </c>
      <c r="G1138" s="87">
        <v>22000</v>
      </c>
      <c r="H1138" s="65">
        <v>0</v>
      </c>
      <c r="I1138" s="66">
        <v>25</v>
      </c>
      <c r="J1138" s="65">
        <v>631.4</v>
      </c>
      <c r="K1138" s="66">
        <f t="shared" si="359"/>
        <v>1561.9999999999998</v>
      </c>
      <c r="L1138" s="66">
        <f t="shared" si="360"/>
        <v>242.00000000000003</v>
      </c>
      <c r="M1138" s="65">
        <v>668.8</v>
      </c>
      <c r="N1138" s="66">
        <f t="shared" si="361"/>
        <v>1559.8000000000002</v>
      </c>
      <c r="O1138" s="67"/>
      <c r="P1138" s="66">
        <f t="shared" si="362"/>
        <v>1300.1999999999998</v>
      </c>
      <c r="Q1138" s="66">
        <f t="shared" si="363"/>
        <v>1325.1999999999998</v>
      </c>
      <c r="R1138" s="66">
        <f t="shared" si="364"/>
        <v>3363.8</v>
      </c>
      <c r="S1138" s="66">
        <f t="shared" si="365"/>
        <v>20674.8</v>
      </c>
      <c r="T1138" s="91" t="s">
        <v>93</v>
      </c>
    </row>
    <row r="1139" spans="1:20" x14ac:dyDescent="0.25">
      <c r="A1139" s="121">
        <v>9</v>
      </c>
      <c r="B1139" s="35"/>
      <c r="C1139" s="35" t="s">
        <v>808</v>
      </c>
      <c r="D1139" s="75" t="s">
        <v>799</v>
      </c>
      <c r="E1139" s="35" t="s">
        <v>1265</v>
      </c>
      <c r="F1139" s="117" t="s">
        <v>92</v>
      </c>
      <c r="G1139" s="87">
        <v>20900</v>
      </c>
      <c r="H1139" s="65">
        <v>0</v>
      </c>
      <c r="I1139" s="66">
        <v>25</v>
      </c>
      <c r="J1139" s="65">
        <v>599.83000000000004</v>
      </c>
      <c r="K1139" s="66">
        <f t="shared" si="359"/>
        <v>1483.8999999999999</v>
      </c>
      <c r="L1139" s="66">
        <f t="shared" si="360"/>
        <v>229.90000000000003</v>
      </c>
      <c r="M1139" s="65">
        <v>635.36</v>
      </c>
      <c r="N1139" s="66">
        <f t="shared" si="361"/>
        <v>1481.8100000000002</v>
      </c>
      <c r="O1139" s="67"/>
      <c r="P1139" s="66">
        <f t="shared" si="362"/>
        <v>1235.19</v>
      </c>
      <c r="Q1139" s="66">
        <f t="shared" si="363"/>
        <v>1260.19</v>
      </c>
      <c r="R1139" s="66">
        <f t="shared" si="364"/>
        <v>3195.61</v>
      </c>
      <c r="S1139" s="66">
        <f t="shared" si="365"/>
        <v>19639.810000000001</v>
      </c>
      <c r="T1139" s="91" t="s">
        <v>93</v>
      </c>
    </row>
    <row r="1140" spans="1:20" x14ac:dyDescent="0.25">
      <c r="A1140" s="121">
        <v>10</v>
      </c>
      <c r="B1140" s="35"/>
      <c r="C1140" s="35" t="s">
        <v>809</v>
      </c>
      <c r="D1140" s="75" t="s">
        <v>799</v>
      </c>
      <c r="E1140" s="35" t="s">
        <v>248</v>
      </c>
      <c r="F1140" s="117" t="s">
        <v>92</v>
      </c>
      <c r="G1140" s="87">
        <v>50500</v>
      </c>
      <c r="H1140" s="64">
        <v>1924.57</v>
      </c>
      <c r="I1140" s="66">
        <v>25</v>
      </c>
      <c r="J1140" s="64">
        <v>1449.35</v>
      </c>
      <c r="K1140" s="66">
        <f t="shared" si="359"/>
        <v>3585.4999999999995</v>
      </c>
      <c r="L1140" s="66">
        <f t="shared" si="360"/>
        <v>555.5</v>
      </c>
      <c r="M1140" s="64">
        <v>1535.2</v>
      </c>
      <c r="N1140" s="66">
        <f t="shared" si="361"/>
        <v>3580.4500000000003</v>
      </c>
      <c r="O1140" s="67"/>
      <c r="P1140" s="66">
        <f t="shared" si="362"/>
        <v>2984.55</v>
      </c>
      <c r="Q1140" s="66">
        <f t="shared" si="363"/>
        <v>4934.12</v>
      </c>
      <c r="R1140" s="66">
        <f t="shared" si="364"/>
        <v>7721.4500000000007</v>
      </c>
      <c r="S1140" s="66">
        <f t="shared" si="365"/>
        <v>45565.88</v>
      </c>
      <c r="T1140" s="91" t="s">
        <v>93</v>
      </c>
    </row>
    <row r="1141" spans="1:20" x14ac:dyDescent="0.25">
      <c r="A1141" s="121">
        <v>11</v>
      </c>
      <c r="B1141" s="35"/>
      <c r="C1141" s="35" t="s">
        <v>1327</v>
      </c>
      <c r="D1141" s="75" t="s">
        <v>799</v>
      </c>
      <c r="E1141" s="35" t="s">
        <v>332</v>
      </c>
      <c r="F1141" s="117" t="s">
        <v>92</v>
      </c>
      <c r="G1141" s="87">
        <v>22000</v>
      </c>
      <c r="H1141" s="64">
        <v>0</v>
      </c>
      <c r="I1141" s="66">
        <v>25</v>
      </c>
      <c r="J1141" s="64">
        <v>631.4</v>
      </c>
      <c r="K1141" s="66">
        <f t="shared" si="359"/>
        <v>1561.9999999999998</v>
      </c>
      <c r="L1141" s="66">
        <f t="shared" si="360"/>
        <v>242.00000000000003</v>
      </c>
      <c r="M1141" s="64">
        <v>668.8</v>
      </c>
      <c r="N1141" s="66">
        <f t="shared" si="361"/>
        <v>1559.8000000000002</v>
      </c>
      <c r="O1141" s="67"/>
      <c r="P1141" s="66">
        <f t="shared" si="362"/>
        <v>1300.1999999999998</v>
      </c>
      <c r="Q1141" s="66">
        <f t="shared" si="363"/>
        <v>1325.1999999999998</v>
      </c>
      <c r="R1141" s="66">
        <f t="shared" si="364"/>
        <v>3363.8</v>
      </c>
      <c r="S1141" s="66">
        <f t="shared" si="365"/>
        <v>20674.8</v>
      </c>
      <c r="T1141" s="91" t="s">
        <v>93</v>
      </c>
    </row>
    <row r="1142" spans="1:20" ht="15.75" thickBot="1" x14ac:dyDescent="0.3">
      <c r="A1142" s="124">
        <v>12</v>
      </c>
      <c r="B1142" s="79"/>
      <c r="C1142" s="79" t="s">
        <v>1346</v>
      </c>
      <c r="D1142" s="78" t="s">
        <v>799</v>
      </c>
      <c r="E1142" s="79" t="s">
        <v>1263</v>
      </c>
      <c r="F1142" s="120" t="s">
        <v>92</v>
      </c>
      <c r="G1142" s="111">
        <v>57500</v>
      </c>
      <c r="H1142" s="68">
        <v>3016.23</v>
      </c>
      <c r="I1142" s="70">
        <v>25</v>
      </c>
      <c r="J1142" s="68">
        <v>1650.25</v>
      </c>
      <c r="K1142" s="70">
        <f t="shared" si="359"/>
        <v>4082.4999999999995</v>
      </c>
      <c r="L1142" s="70">
        <f t="shared" si="360"/>
        <v>632.50000000000011</v>
      </c>
      <c r="M1142" s="68">
        <v>1748</v>
      </c>
      <c r="N1142" s="70">
        <f t="shared" si="361"/>
        <v>4076.7500000000005</v>
      </c>
      <c r="O1142" s="71"/>
      <c r="P1142" s="70">
        <f t="shared" si="362"/>
        <v>3398.25</v>
      </c>
      <c r="Q1142" s="70">
        <f t="shared" si="363"/>
        <v>6439.48</v>
      </c>
      <c r="R1142" s="70">
        <f t="shared" si="364"/>
        <v>8791.75</v>
      </c>
      <c r="S1142" s="70">
        <f t="shared" si="365"/>
        <v>51060.520000000004</v>
      </c>
      <c r="T1142" s="93" t="s">
        <v>93</v>
      </c>
    </row>
    <row r="1143" spans="1:20" x14ac:dyDescent="0.25">
      <c r="A1143" s="11"/>
      <c r="B1143" s="2"/>
      <c r="C1143" s="2"/>
      <c r="D1143" s="2"/>
      <c r="E1143" s="12"/>
      <c r="F1143" s="13"/>
      <c r="G1143" s="72">
        <f>SUM(G1131:G1142)</f>
        <v>474825</v>
      </c>
      <c r="H1143" s="72">
        <f t="shared" ref="H1143:O1143" si="366">SUM(H1131:H1142)</f>
        <v>27867.59</v>
      </c>
      <c r="I1143" s="72">
        <f t="shared" si="366"/>
        <v>300</v>
      </c>
      <c r="J1143" s="72">
        <f t="shared" si="366"/>
        <v>13627.48</v>
      </c>
      <c r="K1143" s="72">
        <f t="shared" si="366"/>
        <v>33712.574999999997</v>
      </c>
      <c r="L1143" s="72">
        <f t="shared" si="366"/>
        <v>5223.0750000000007</v>
      </c>
      <c r="M1143" s="72">
        <f t="shared" si="366"/>
        <v>14434.679999999998</v>
      </c>
      <c r="N1143" s="72">
        <f t="shared" si="366"/>
        <v>33665.092499999999</v>
      </c>
      <c r="O1143" s="72">
        <f t="shared" si="366"/>
        <v>0</v>
      </c>
      <c r="P1143" s="72">
        <f>SUM(P1131:P1142)</f>
        <v>28062.16</v>
      </c>
      <c r="Q1143" s="72">
        <f>SUM(Q1131:Q1142)</f>
        <v>56229.75</v>
      </c>
      <c r="R1143" s="72">
        <f>SUM(R1131:R1142)</f>
        <v>72600.742500000008</v>
      </c>
      <c r="S1143" s="72">
        <f>SUM(S1131:S1142)</f>
        <v>418595.25</v>
      </c>
      <c r="T1143" s="90"/>
    </row>
    <row r="1144" spans="1:20" x14ac:dyDescent="0.25">
      <c r="A1144" s="11"/>
      <c r="B1144" s="2"/>
      <c r="C1144" s="2"/>
      <c r="D1144" s="2"/>
      <c r="E1144" s="12"/>
      <c r="F1144" s="13"/>
      <c r="G1144" s="72"/>
      <c r="H1144" s="72"/>
      <c r="I1144" s="72"/>
      <c r="J1144" s="72"/>
      <c r="K1144" s="72"/>
      <c r="L1144" s="72"/>
      <c r="M1144" s="72"/>
      <c r="N1144" s="72"/>
      <c r="O1144" s="72"/>
      <c r="P1144" s="72"/>
      <c r="Q1144" s="72"/>
      <c r="R1144" s="72"/>
      <c r="S1144" s="72"/>
      <c r="T1144" s="90"/>
    </row>
    <row r="1145" spans="1:20" ht="19.5" x14ac:dyDescent="0.35">
      <c r="A1145" s="221"/>
      <c r="B1145" s="221"/>
      <c r="C1145" s="221"/>
      <c r="D1145" s="221"/>
      <c r="E1145" s="221"/>
      <c r="F1145" s="221"/>
      <c r="G1145" s="221"/>
      <c r="H1145" s="221"/>
      <c r="I1145" s="221"/>
      <c r="J1145" s="221"/>
      <c r="K1145" s="221"/>
      <c r="L1145" s="221"/>
      <c r="M1145" s="221"/>
      <c r="N1145" s="221"/>
      <c r="O1145" s="221"/>
      <c r="P1145" s="221"/>
      <c r="Q1145" s="221"/>
      <c r="R1145" s="221"/>
      <c r="S1145" s="221"/>
    </row>
    <row r="1146" spans="1:20" ht="30" customHeight="1" thickBot="1" x14ac:dyDescent="0.5">
      <c r="A1146" s="222" t="s">
        <v>59</v>
      </c>
      <c r="B1146" s="222"/>
      <c r="C1146" s="222"/>
      <c r="D1146" s="222"/>
      <c r="E1146" s="222"/>
      <c r="F1146" s="222"/>
      <c r="G1146" s="222"/>
      <c r="H1146" s="222"/>
      <c r="I1146" s="222"/>
      <c r="J1146" s="222"/>
      <c r="K1146" s="222"/>
      <c r="L1146" s="222"/>
      <c r="M1146" s="222"/>
      <c r="N1146" s="222"/>
      <c r="O1146" s="222"/>
      <c r="P1146" s="222"/>
      <c r="Q1146" s="222"/>
      <c r="R1146" s="222"/>
      <c r="S1146" s="222"/>
      <c r="T1146" s="222"/>
    </row>
    <row r="1147" spans="1:20" x14ac:dyDescent="0.25">
      <c r="A1147" s="127">
        <v>1</v>
      </c>
      <c r="B1147" s="116"/>
      <c r="C1147" s="116" t="s">
        <v>573</v>
      </c>
      <c r="D1147" s="116" t="s">
        <v>572</v>
      </c>
      <c r="E1147" s="116" t="s">
        <v>234</v>
      </c>
      <c r="F1147" s="143" t="s">
        <v>92</v>
      </c>
      <c r="G1147" s="144">
        <v>18700</v>
      </c>
      <c r="H1147" s="133">
        <v>0</v>
      </c>
      <c r="I1147" s="134">
        <v>25</v>
      </c>
      <c r="J1147" s="133">
        <v>536.69000000000005</v>
      </c>
      <c r="K1147" s="134">
        <f>+G1147*7.1%</f>
        <v>1327.6999999999998</v>
      </c>
      <c r="L1147" s="134">
        <f>+G1147*1.1%</f>
        <v>205.70000000000002</v>
      </c>
      <c r="M1147" s="133">
        <v>568.48</v>
      </c>
      <c r="N1147" s="134">
        <f>+G1147*7.09%</f>
        <v>1325.8300000000002</v>
      </c>
      <c r="O1147" s="63"/>
      <c r="P1147" s="62">
        <f>+J1147+M1147</f>
        <v>1105.17</v>
      </c>
      <c r="Q1147" s="66">
        <f t="shared" ref="Q1147:Q1150" si="367">+H1147+I1147+J1147+M1147+O1147</f>
        <v>1130.17</v>
      </c>
      <c r="R1147" s="62">
        <f>+K1147+L1147+N1147</f>
        <v>2859.23</v>
      </c>
      <c r="S1147" s="62">
        <f>+G1147-Q1147</f>
        <v>17569.830000000002</v>
      </c>
      <c r="T1147" s="96" t="s">
        <v>93</v>
      </c>
    </row>
    <row r="1148" spans="1:20" x14ac:dyDescent="0.25">
      <c r="A1148" s="135">
        <v>2</v>
      </c>
      <c r="B1148" s="35"/>
      <c r="C1148" s="35" t="s">
        <v>574</v>
      </c>
      <c r="D1148" s="35" t="s">
        <v>572</v>
      </c>
      <c r="E1148" s="35" t="s">
        <v>278</v>
      </c>
      <c r="F1148" s="117" t="s">
        <v>92</v>
      </c>
      <c r="G1148" s="87">
        <v>45000</v>
      </c>
      <c r="H1148" s="87">
        <v>1148.33</v>
      </c>
      <c r="I1148" s="118">
        <v>25</v>
      </c>
      <c r="J1148" s="87">
        <v>1291.5</v>
      </c>
      <c r="K1148" s="118">
        <f>+G1148*7.1%</f>
        <v>3194.9999999999995</v>
      </c>
      <c r="L1148" s="118">
        <f>+G1148*1.1%</f>
        <v>495.00000000000006</v>
      </c>
      <c r="M1148" s="87">
        <v>1368</v>
      </c>
      <c r="N1148" s="118">
        <f>+G1148*7.09%</f>
        <v>3190.5</v>
      </c>
      <c r="O1148" s="67"/>
      <c r="P1148" s="66">
        <f>+J1148+M1148</f>
        <v>2659.5</v>
      </c>
      <c r="Q1148" s="66">
        <f t="shared" si="367"/>
        <v>3832.83</v>
      </c>
      <c r="R1148" s="66">
        <f>+K1148+L1148+N1148</f>
        <v>6880.5</v>
      </c>
      <c r="S1148" s="66">
        <f>+G1148-Q1148</f>
        <v>41167.17</v>
      </c>
      <c r="T1148" s="97" t="s">
        <v>93</v>
      </c>
    </row>
    <row r="1149" spans="1:20" x14ac:dyDescent="0.25">
      <c r="A1149" s="135">
        <v>3</v>
      </c>
      <c r="B1149" s="35"/>
      <c r="C1149" s="35" t="s">
        <v>575</v>
      </c>
      <c r="D1149" s="35" t="s">
        <v>572</v>
      </c>
      <c r="E1149" s="35" t="s">
        <v>84</v>
      </c>
      <c r="F1149" s="117" t="s">
        <v>92</v>
      </c>
      <c r="G1149" s="87">
        <v>20900</v>
      </c>
      <c r="H1149" s="85">
        <v>0</v>
      </c>
      <c r="I1149" s="118">
        <v>25</v>
      </c>
      <c r="J1149" s="85">
        <v>599.83000000000004</v>
      </c>
      <c r="K1149" s="118">
        <f>+G1149*7.1%</f>
        <v>1483.8999999999999</v>
      </c>
      <c r="L1149" s="118">
        <f>+G1149*1.1%</f>
        <v>229.90000000000003</v>
      </c>
      <c r="M1149" s="85">
        <v>635.36</v>
      </c>
      <c r="N1149" s="118">
        <f>+G1149*7.09%</f>
        <v>1481.8100000000002</v>
      </c>
      <c r="O1149" s="67"/>
      <c r="P1149" s="66">
        <f>+J1149+M1149</f>
        <v>1235.19</v>
      </c>
      <c r="Q1149" s="66">
        <f t="shared" si="367"/>
        <v>1260.19</v>
      </c>
      <c r="R1149" s="66">
        <f>+K1149+L1149+N1149</f>
        <v>3195.61</v>
      </c>
      <c r="S1149" s="66">
        <f>+G1149-Q1149</f>
        <v>19639.810000000001</v>
      </c>
      <c r="T1149" s="97" t="s">
        <v>93</v>
      </c>
    </row>
    <row r="1150" spans="1:20" ht="15.75" thickBot="1" x14ac:dyDescent="0.3">
      <c r="A1150" s="131">
        <v>4</v>
      </c>
      <c r="B1150" s="79"/>
      <c r="C1150" s="79" t="s">
        <v>576</v>
      </c>
      <c r="D1150" s="79" t="s">
        <v>572</v>
      </c>
      <c r="E1150" s="79" t="s">
        <v>645</v>
      </c>
      <c r="F1150" s="120" t="s">
        <v>92</v>
      </c>
      <c r="G1150" s="111">
        <v>90000</v>
      </c>
      <c r="H1150" s="111">
        <v>9158.06</v>
      </c>
      <c r="I1150" s="112">
        <v>25</v>
      </c>
      <c r="J1150" s="111">
        <v>2583</v>
      </c>
      <c r="K1150" s="112">
        <f>+G1150*7.1%</f>
        <v>6389.9999999999991</v>
      </c>
      <c r="L1150" s="112">
        <f>+G1150*1.1%</f>
        <v>990.00000000000011</v>
      </c>
      <c r="M1150" s="111">
        <v>2736</v>
      </c>
      <c r="N1150" s="112">
        <f>+G1150*7.09%</f>
        <v>6381</v>
      </c>
      <c r="O1150" s="71"/>
      <c r="P1150" s="70">
        <f>+J1150+M1150</f>
        <v>5319</v>
      </c>
      <c r="Q1150" s="70">
        <f t="shared" si="367"/>
        <v>14502.06</v>
      </c>
      <c r="R1150" s="70">
        <f>+K1150+L1150+N1150</f>
        <v>13761</v>
      </c>
      <c r="S1150" s="70">
        <f>+G1150-Q1150</f>
        <v>75497.94</v>
      </c>
      <c r="T1150" s="98" t="s">
        <v>93</v>
      </c>
    </row>
    <row r="1151" spans="1:20" x14ac:dyDescent="0.25">
      <c r="A1151" s="11"/>
      <c r="B1151" s="2"/>
      <c r="C1151" s="2"/>
      <c r="D1151" s="2"/>
      <c r="E1151" s="12"/>
      <c r="F1151" s="13"/>
      <c r="G1151" s="72">
        <f>SUM(G1147:G1150)</f>
        <v>174600</v>
      </c>
      <c r="H1151" s="72">
        <f t="shared" ref="H1151:S1151" si="368">SUM(H1147:H1150)</f>
        <v>10306.39</v>
      </c>
      <c r="I1151" s="72">
        <f t="shared" si="368"/>
        <v>100</v>
      </c>
      <c r="J1151" s="72">
        <f t="shared" si="368"/>
        <v>5011.0200000000004</v>
      </c>
      <c r="K1151" s="72">
        <f t="shared" si="368"/>
        <v>12396.599999999999</v>
      </c>
      <c r="L1151" s="72">
        <f t="shared" si="368"/>
        <v>1920.6000000000004</v>
      </c>
      <c r="M1151" s="72">
        <f t="shared" si="368"/>
        <v>5307.84</v>
      </c>
      <c r="N1151" s="72">
        <f t="shared" si="368"/>
        <v>12379.14</v>
      </c>
      <c r="O1151" s="72">
        <f t="shared" si="368"/>
        <v>0</v>
      </c>
      <c r="P1151" s="72">
        <f t="shared" si="368"/>
        <v>10318.86</v>
      </c>
      <c r="Q1151" s="72">
        <f t="shared" si="368"/>
        <v>20725.25</v>
      </c>
      <c r="R1151" s="72">
        <f t="shared" si="368"/>
        <v>26696.34</v>
      </c>
      <c r="S1151" s="72">
        <f t="shared" si="368"/>
        <v>153874.75</v>
      </c>
      <c r="T1151" s="90"/>
    </row>
    <row r="1152" spans="1:20" x14ac:dyDescent="0.25">
      <c r="A1152" s="11"/>
      <c r="B1152" s="2"/>
      <c r="C1152" s="2"/>
      <c r="D1152" s="2"/>
      <c r="E1152" s="12"/>
      <c r="F1152" s="13"/>
      <c r="G1152" s="72"/>
      <c r="H1152" s="72"/>
      <c r="I1152" s="72"/>
      <c r="J1152" s="72"/>
      <c r="K1152" s="72"/>
      <c r="L1152" s="72"/>
      <c r="M1152" s="72"/>
      <c r="N1152" s="72"/>
      <c r="O1152" s="72"/>
      <c r="P1152" s="72"/>
      <c r="Q1152" s="72"/>
      <c r="R1152" s="72"/>
      <c r="S1152" s="72"/>
      <c r="T1152" s="90"/>
    </row>
    <row r="1153" spans="1:20" ht="19.5" x14ac:dyDescent="0.35">
      <c r="A1153" s="221"/>
      <c r="B1153" s="221"/>
      <c r="C1153" s="221"/>
      <c r="D1153" s="221"/>
      <c r="E1153" s="221"/>
      <c r="F1153" s="221"/>
      <c r="G1153" s="221"/>
      <c r="H1153" s="221"/>
      <c r="I1153" s="221"/>
      <c r="J1153" s="221"/>
      <c r="K1153" s="221"/>
      <c r="L1153" s="221"/>
      <c r="M1153" s="221"/>
      <c r="N1153" s="221"/>
      <c r="O1153" s="221"/>
      <c r="P1153" s="221"/>
      <c r="Q1153" s="221"/>
      <c r="R1153" s="221"/>
      <c r="S1153" s="221"/>
    </row>
    <row r="1154" spans="1:20" ht="19.5" x14ac:dyDescent="0.35">
      <c r="A1154" s="221"/>
      <c r="B1154" s="221"/>
      <c r="C1154" s="221"/>
      <c r="D1154" s="221"/>
      <c r="E1154" s="221"/>
      <c r="F1154" s="221"/>
      <c r="G1154" s="221"/>
      <c r="H1154" s="221"/>
      <c r="I1154" s="221"/>
      <c r="J1154" s="221"/>
      <c r="K1154" s="221"/>
      <c r="L1154" s="221"/>
      <c r="M1154" s="221"/>
      <c r="N1154" s="221"/>
      <c r="O1154" s="221"/>
      <c r="P1154" s="221"/>
      <c r="Q1154" s="221"/>
      <c r="R1154" s="221"/>
      <c r="S1154" s="221"/>
    </row>
    <row r="1155" spans="1:20" ht="30.75" customHeight="1" thickBot="1" x14ac:dyDescent="0.5">
      <c r="A1155" s="222" t="s">
        <v>60</v>
      </c>
      <c r="B1155" s="222"/>
      <c r="C1155" s="222"/>
      <c r="D1155" s="222"/>
      <c r="E1155" s="222"/>
      <c r="F1155" s="222"/>
      <c r="G1155" s="222"/>
      <c r="H1155" s="222"/>
      <c r="I1155" s="222"/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</row>
    <row r="1156" spans="1:20" x14ac:dyDescent="0.25">
      <c r="A1156" s="121">
        <v>1</v>
      </c>
      <c r="B1156" s="35"/>
      <c r="C1156" s="35" t="s">
        <v>765</v>
      </c>
      <c r="D1156" s="75" t="s">
        <v>764</v>
      </c>
      <c r="E1156" s="35" t="s">
        <v>84</v>
      </c>
      <c r="F1156" s="117" t="s">
        <v>92</v>
      </c>
      <c r="G1156" s="87">
        <v>24150</v>
      </c>
      <c r="H1156" s="85">
        <v>0</v>
      </c>
      <c r="I1156" s="118">
        <v>25</v>
      </c>
      <c r="J1156" s="85">
        <v>693.11</v>
      </c>
      <c r="K1156" s="118">
        <f t="shared" ref="K1156:K1164" si="369">+G1156*7.1%</f>
        <v>1714.6499999999999</v>
      </c>
      <c r="L1156" s="118">
        <f t="shared" ref="L1156:L1164" si="370">+G1156*1.1%</f>
        <v>265.65000000000003</v>
      </c>
      <c r="M1156" s="85">
        <v>734.16</v>
      </c>
      <c r="N1156" s="118">
        <f t="shared" ref="N1156:N1164" si="371">+G1156*7.09%</f>
        <v>1712.2350000000001</v>
      </c>
      <c r="O1156" s="118"/>
      <c r="P1156" s="118">
        <f t="shared" ref="P1156:P1164" si="372">+J1156+M1156</f>
        <v>1427.27</v>
      </c>
      <c r="Q1156" s="118">
        <f t="shared" ref="Q1156:Q1164" si="373">+H1156+I1156+J1156+M1156+O1156</f>
        <v>1452.27</v>
      </c>
      <c r="R1156" s="118">
        <f t="shared" ref="R1156:R1164" si="374">+K1156+L1156+N1156</f>
        <v>3692.5349999999999</v>
      </c>
      <c r="S1156" s="118">
        <f t="shared" ref="S1156:S1164" si="375">+G1156-Q1156</f>
        <v>22697.73</v>
      </c>
      <c r="T1156" s="175" t="s">
        <v>93</v>
      </c>
    </row>
    <row r="1157" spans="1:20" x14ac:dyDescent="0.25">
      <c r="A1157" s="121">
        <v>2</v>
      </c>
      <c r="B1157" s="35"/>
      <c r="C1157" s="35" t="s">
        <v>766</v>
      </c>
      <c r="D1157" s="75" t="s">
        <v>764</v>
      </c>
      <c r="E1157" s="35" t="s">
        <v>185</v>
      </c>
      <c r="F1157" s="117" t="s">
        <v>92</v>
      </c>
      <c r="G1157" s="87">
        <v>20900</v>
      </c>
      <c r="H1157" s="85">
        <v>0</v>
      </c>
      <c r="I1157" s="118">
        <v>25</v>
      </c>
      <c r="J1157" s="85">
        <v>599.83000000000004</v>
      </c>
      <c r="K1157" s="118">
        <f t="shared" si="369"/>
        <v>1483.8999999999999</v>
      </c>
      <c r="L1157" s="118">
        <f t="shared" si="370"/>
        <v>229.90000000000003</v>
      </c>
      <c r="M1157" s="85">
        <v>635.36</v>
      </c>
      <c r="N1157" s="118">
        <f t="shared" si="371"/>
        <v>1481.8100000000002</v>
      </c>
      <c r="O1157" s="118"/>
      <c r="P1157" s="118">
        <f t="shared" si="372"/>
        <v>1235.19</v>
      </c>
      <c r="Q1157" s="118">
        <f t="shared" si="373"/>
        <v>1260.19</v>
      </c>
      <c r="R1157" s="118">
        <f t="shared" si="374"/>
        <v>3195.61</v>
      </c>
      <c r="S1157" s="118">
        <f t="shared" si="375"/>
        <v>19639.810000000001</v>
      </c>
      <c r="T1157" s="175" t="s">
        <v>93</v>
      </c>
    </row>
    <row r="1158" spans="1:20" x14ac:dyDescent="0.25">
      <c r="A1158" s="121">
        <v>3</v>
      </c>
      <c r="B1158" s="35"/>
      <c r="C1158" s="35" t="s">
        <v>767</v>
      </c>
      <c r="D1158" s="75" t="s">
        <v>764</v>
      </c>
      <c r="E1158" s="35" t="s">
        <v>248</v>
      </c>
      <c r="F1158" s="117" t="s">
        <v>92</v>
      </c>
      <c r="G1158" s="87">
        <v>50500</v>
      </c>
      <c r="H1158" s="87">
        <v>1746.05</v>
      </c>
      <c r="I1158" s="118">
        <v>25</v>
      </c>
      <c r="J1158" s="87">
        <v>1449.35</v>
      </c>
      <c r="K1158" s="118">
        <f t="shared" si="369"/>
        <v>3585.4999999999995</v>
      </c>
      <c r="L1158" s="118">
        <f t="shared" si="370"/>
        <v>555.5</v>
      </c>
      <c r="M1158" s="87">
        <v>1535.2</v>
      </c>
      <c r="N1158" s="118">
        <f t="shared" si="371"/>
        <v>3580.4500000000003</v>
      </c>
      <c r="O1158" s="118"/>
      <c r="P1158" s="118">
        <f t="shared" si="372"/>
        <v>2984.55</v>
      </c>
      <c r="Q1158" s="118">
        <f t="shared" si="373"/>
        <v>4755.5999999999995</v>
      </c>
      <c r="R1158" s="118">
        <f t="shared" si="374"/>
        <v>7721.4500000000007</v>
      </c>
      <c r="S1158" s="118">
        <f t="shared" si="375"/>
        <v>45744.4</v>
      </c>
      <c r="T1158" s="175" t="s">
        <v>93</v>
      </c>
    </row>
    <row r="1159" spans="1:20" x14ac:dyDescent="0.25">
      <c r="A1159" s="121">
        <v>4</v>
      </c>
      <c r="B1159" s="35"/>
      <c r="C1159" s="35" t="s">
        <v>768</v>
      </c>
      <c r="D1159" s="75" t="s">
        <v>764</v>
      </c>
      <c r="E1159" s="35" t="s">
        <v>185</v>
      </c>
      <c r="F1159" s="117" t="s">
        <v>92</v>
      </c>
      <c r="G1159" s="87">
        <v>22000</v>
      </c>
      <c r="H1159" s="85">
        <v>0</v>
      </c>
      <c r="I1159" s="118">
        <v>25</v>
      </c>
      <c r="J1159" s="85">
        <v>631.4</v>
      </c>
      <c r="K1159" s="118">
        <f t="shared" si="369"/>
        <v>1561.9999999999998</v>
      </c>
      <c r="L1159" s="118">
        <f t="shared" si="370"/>
        <v>242.00000000000003</v>
      </c>
      <c r="M1159" s="85">
        <v>668.8</v>
      </c>
      <c r="N1159" s="118">
        <f t="shared" si="371"/>
        <v>1559.8000000000002</v>
      </c>
      <c r="O1159" s="118"/>
      <c r="P1159" s="118">
        <f t="shared" si="372"/>
        <v>1300.1999999999998</v>
      </c>
      <c r="Q1159" s="118">
        <f t="shared" si="373"/>
        <v>1325.1999999999998</v>
      </c>
      <c r="R1159" s="118">
        <f t="shared" si="374"/>
        <v>3363.8</v>
      </c>
      <c r="S1159" s="118">
        <f t="shared" si="375"/>
        <v>20674.8</v>
      </c>
      <c r="T1159" s="175" t="s">
        <v>93</v>
      </c>
    </row>
    <row r="1160" spans="1:20" x14ac:dyDescent="0.25">
      <c r="A1160" s="121">
        <v>5</v>
      </c>
      <c r="B1160" s="35"/>
      <c r="C1160" s="35" t="s">
        <v>769</v>
      </c>
      <c r="D1160" s="75" t="s">
        <v>764</v>
      </c>
      <c r="E1160" s="35" t="s">
        <v>333</v>
      </c>
      <c r="F1160" s="117" t="s">
        <v>92</v>
      </c>
      <c r="G1160" s="87">
        <v>12650</v>
      </c>
      <c r="H1160" s="85">
        <v>0</v>
      </c>
      <c r="I1160" s="118">
        <v>25</v>
      </c>
      <c r="J1160" s="85">
        <v>363.06</v>
      </c>
      <c r="K1160" s="118">
        <f t="shared" si="369"/>
        <v>898.14999999999986</v>
      </c>
      <c r="L1160" s="118">
        <f t="shared" si="370"/>
        <v>139.15</v>
      </c>
      <c r="M1160" s="85">
        <v>384.56</v>
      </c>
      <c r="N1160" s="118">
        <f t="shared" si="371"/>
        <v>896.8850000000001</v>
      </c>
      <c r="O1160" s="118"/>
      <c r="P1160" s="118">
        <f t="shared" si="372"/>
        <v>747.62</v>
      </c>
      <c r="Q1160" s="118">
        <f t="shared" si="373"/>
        <v>772.62</v>
      </c>
      <c r="R1160" s="118">
        <f t="shared" si="374"/>
        <v>1934.1849999999999</v>
      </c>
      <c r="S1160" s="118">
        <f t="shared" si="375"/>
        <v>11877.38</v>
      </c>
      <c r="T1160" s="175" t="s">
        <v>93</v>
      </c>
    </row>
    <row r="1161" spans="1:20" x14ac:dyDescent="0.25">
      <c r="A1161" s="121">
        <v>6</v>
      </c>
      <c r="B1161" s="35"/>
      <c r="C1161" s="35" t="s">
        <v>770</v>
      </c>
      <c r="D1161" s="75" t="s">
        <v>764</v>
      </c>
      <c r="E1161" s="35" t="s">
        <v>248</v>
      </c>
      <c r="F1161" s="117" t="s">
        <v>92</v>
      </c>
      <c r="G1161" s="87">
        <v>50500</v>
      </c>
      <c r="H1161" s="87">
        <v>1924.57</v>
      </c>
      <c r="I1161" s="118">
        <v>25</v>
      </c>
      <c r="J1161" s="87">
        <v>1449.35</v>
      </c>
      <c r="K1161" s="118">
        <f t="shared" si="369"/>
        <v>3585.4999999999995</v>
      </c>
      <c r="L1161" s="118">
        <f t="shared" si="370"/>
        <v>555.5</v>
      </c>
      <c r="M1161" s="87">
        <v>1535.2</v>
      </c>
      <c r="N1161" s="118">
        <f t="shared" si="371"/>
        <v>3580.4500000000003</v>
      </c>
      <c r="O1161" s="118"/>
      <c r="P1161" s="118">
        <f t="shared" si="372"/>
        <v>2984.55</v>
      </c>
      <c r="Q1161" s="118">
        <f t="shared" si="373"/>
        <v>4934.12</v>
      </c>
      <c r="R1161" s="118">
        <f t="shared" si="374"/>
        <v>7721.4500000000007</v>
      </c>
      <c r="S1161" s="118">
        <f t="shared" si="375"/>
        <v>45565.88</v>
      </c>
      <c r="T1161" s="175" t="s">
        <v>93</v>
      </c>
    </row>
    <row r="1162" spans="1:20" x14ac:dyDescent="0.25">
      <c r="A1162" s="121">
        <v>7</v>
      </c>
      <c r="B1162" s="35"/>
      <c r="C1162" s="35" t="s">
        <v>771</v>
      </c>
      <c r="D1162" s="75" t="s">
        <v>764</v>
      </c>
      <c r="E1162" s="35" t="s">
        <v>129</v>
      </c>
      <c r="F1162" s="117" t="s">
        <v>92</v>
      </c>
      <c r="G1162" s="87">
        <v>25000</v>
      </c>
      <c r="H1162" s="85">
        <v>0</v>
      </c>
      <c r="I1162" s="118">
        <v>25</v>
      </c>
      <c r="J1162" s="85">
        <v>717.5</v>
      </c>
      <c r="K1162" s="118">
        <f t="shared" si="369"/>
        <v>1774.9999999999998</v>
      </c>
      <c r="L1162" s="118">
        <f t="shared" si="370"/>
        <v>275</v>
      </c>
      <c r="M1162" s="85">
        <v>760</v>
      </c>
      <c r="N1162" s="118">
        <f t="shared" si="371"/>
        <v>1772.5000000000002</v>
      </c>
      <c r="O1162" s="118"/>
      <c r="P1162" s="118">
        <f t="shared" si="372"/>
        <v>1477.5</v>
      </c>
      <c r="Q1162" s="118">
        <f t="shared" si="373"/>
        <v>1502.5</v>
      </c>
      <c r="R1162" s="118">
        <f t="shared" si="374"/>
        <v>3822.5</v>
      </c>
      <c r="S1162" s="118">
        <f t="shared" si="375"/>
        <v>23497.5</v>
      </c>
      <c r="T1162" s="175" t="s">
        <v>93</v>
      </c>
    </row>
    <row r="1163" spans="1:20" x14ac:dyDescent="0.25">
      <c r="A1163" s="121">
        <v>8</v>
      </c>
      <c r="B1163" s="35"/>
      <c r="C1163" s="35" t="s">
        <v>772</v>
      </c>
      <c r="D1163" s="75" t="s">
        <v>764</v>
      </c>
      <c r="E1163" s="35" t="s">
        <v>1263</v>
      </c>
      <c r="F1163" s="117" t="s">
        <v>92</v>
      </c>
      <c r="G1163" s="87">
        <v>57500</v>
      </c>
      <c r="H1163" s="87">
        <v>2555.48</v>
      </c>
      <c r="I1163" s="118">
        <v>25</v>
      </c>
      <c r="J1163" s="87">
        <v>1650.25</v>
      </c>
      <c r="K1163" s="118">
        <f t="shared" si="369"/>
        <v>4082.4999999999995</v>
      </c>
      <c r="L1163" s="118">
        <f t="shared" si="370"/>
        <v>632.50000000000011</v>
      </c>
      <c r="M1163" s="87">
        <v>1748</v>
      </c>
      <c r="N1163" s="118">
        <f t="shared" si="371"/>
        <v>4076.7500000000005</v>
      </c>
      <c r="O1163" s="118"/>
      <c r="P1163" s="118">
        <f t="shared" si="372"/>
        <v>3398.25</v>
      </c>
      <c r="Q1163" s="118">
        <f t="shared" si="373"/>
        <v>5978.73</v>
      </c>
      <c r="R1163" s="118">
        <f t="shared" si="374"/>
        <v>8791.75</v>
      </c>
      <c r="S1163" s="118">
        <f t="shared" si="375"/>
        <v>51521.270000000004</v>
      </c>
      <c r="T1163" s="175" t="s">
        <v>93</v>
      </c>
    </row>
    <row r="1164" spans="1:20" s="32" customFormat="1" ht="15.75" thickBot="1" x14ac:dyDescent="0.3">
      <c r="A1164" s="124">
        <v>9</v>
      </c>
      <c r="B1164" s="78"/>
      <c r="C1164" s="78" t="s">
        <v>1288</v>
      </c>
      <c r="D1164" s="78" t="s">
        <v>764</v>
      </c>
      <c r="E1164" s="78" t="s">
        <v>172</v>
      </c>
      <c r="F1164" s="160" t="s">
        <v>92</v>
      </c>
      <c r="G1164" s="105">
        <v>45000</v>
      </c>
      <c r="H1164" s="105">
        <v>1148.33</v>
      </c>
      <c r="I1164" s="136">
        <v>25</v>
      </c>
      <c r="J1164" s="105">
        <v>1291.5</v>
      </c>
      <c r="K1164" s="136">
        <f t="shared" si="369"/>
        <v>3194.9999999999995</v>
      </c>
      <c r="L1164" s="136">
        <f t="shared" si="370"/>
        <v>495.00000000000006</v>
      </c>
      <c r="M1164" s="105">
        <v>1368</v>
      </c>
      <c r="N1164" s="136">
        <f t="shared" si="371"/>
        <v>3190.5</v>
      </c>
      <c r="O1164" s="136"/>
      <c r="P1164" s="136">
        <f t="shared" si="372"/>
        <v>2659.5</v>
      </c>
      <c r="Q1164" s="112">
        <f t="shared" si="373"/>
        <v>3832.83</v>
      </c>
      <c r="R1164" s="136">
        <f t="shared" si="374"/>
        <v>6880.5</v>
      </c>
      <c r="S1164" s="136">
        <f t="shared" si="375"/>
        <v>41167.17</v>
      </c>
      <c r="T1164" s="179" t="s">
        <v>93</v>
      </c>
    </row>
    <row r="1165" spans="1:20" x14ac:dyDescent="0.25">
      <c r="A1165" s="121"/>
      <c r="B1165" s="35"/>
      <c r="C1165" s="35"/>
      <c r="D1165" s="35"/>
      <c r="E1165" s="35"/>
      <c r="F1165" s="117"/>
      <c r="G1165" s="118">
        <f>SUM(G1156:G1164)</f>
        <v>308200</v>
      </c>
      <c r="H1165" s="118">
        <f t="shared" ref="H1165:S1165" si="376">SUM(H1156:H1164)</f>
        <v>7374.43</v>
      </c>
      <c r="I1165" s="118">
        <f t="shared" si="376"/>
        <v>225</v>
      </c>
      <c r="J1165" s="118">
        <f t="shared" si="376"/>
        <v>8845.35</v>
      </c>
      <c r="K1165" s="118">
        <f t="shared" si="376"/>
        <v>21882.199999999997</v>
      </c>
      <c r="L1165" s="118">
        <f t="shared" si="376"/>
        <v>3390.2000000000003</v>
      </c>
      <c r="M1165" s="118">
        <f t="shared" si="376"/>
        <v>9369.2800000000007</v>
      </c>
      <c r="N1165" s="118">
        <f t="shared" si="376"/>
        <v>21851.380000000005</v>
      </c>
      <c r="O1165" s="118">
        <f t="shared" si="376"/>
        <v>0</v>
      </c>
      <c r="P1165" s="118">
        <f t="shared" si="376"/>
        <v>18214.63</v>
      </c>
      <c r="Q1165" s="118">
        <f t="shared" si="376"/>
        <v>25814.059999999998</v>
      </c>
      <c r="R1165" s="118">
        <f t="shared" si="376"/>
        <v>47123.78</v>
      </c>
      <c r="S1165" s="118">
        <f t="shared" si="376"/>
        <v>282385.94</v>
      </c>
      <c r="T1165" s="132"/>
    </row>
    <row r="1166" spans="1:20" x14ac:dyDescent="0.25">
      <c r="A1166" s="167"/>
      <c r="B1166" s="167"/>
      <c r="C1166" s="167"/>
      <c r="D1166" s="167"/>
      <c r="E1166" s="167"/>
      <c r="F1166" s="168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9"/>
      <c r="T1166" s="167"/>
    </row>
    <row r="1167" spans="1:20" ht="30.75" customHeight="1" thickBot="1" x14ac:dyDescent="0.5">
      <c r="A1167" s="232" t="s">
        <v>61</v>
      </c>
      <c r="B1167" s="232"/>
      <c r="C1167" s="232"/>
      <c r="D1167" s="232"/>
      <c r="E1167" s="232"/>
      <c r="F1167" s="232"/>
      <c r="G1167" s="232"/>
      <c r="H1167" s="232"/>
      <c r="I1167" s="232"/>
      <c r="J1167" s="232"/>
      <c r="K1167" s="232"/>
      <c r="L1167" s="232"/>
      <c r="M1167" s="232"/>
      <c r="N1167" s="232"/>
      <c r="O1167" s="232"/>
      <c r="P1167" s="232"/>
      <c r="Q1167" s="232"/>
      <c r="R1167" s="232"/>
      <c r="S1167" s="232"/>
      <c r="T1167" s="232"/>
    </row>
    <row r="1168" spans="1:20" x14ac:dyDescent="0.25">
      <c r="A1168" s="121">
        <v>1</v>
      </c>
      <c r="B1168" s="35"/>
      <c r="C1168" s="35" t="s">
        <v>773</v>
      </c>
      <c r="D1168" s="75" t="s">
        <v>459</v>
      </c>
      <c r="E1168" s="35" t="s">
        <v>1263</v>
      </c>
      <c r="F1168" s="117" t="s">
        <v>92</v>
      </c>
      <c r="G1168" s="87">
        <v>57500</v>
      </c>
      <c r="H1168" s="87">
        <v>3016.23</v>
      </c>
      <c r="I1168" s="118">
        <v>25</v>
      </c>
      <c r="J1168" s="87">
        <v>1650.25</v>
      </c>
      <c r="K1168" s="118">
        <f t="shared" ref="K1168:K1173" si="377">+G1168*7.1%</f>
        <v>4082.4999999999995</v>
      </c>
      <c r="L1168" s="118">
        <f t="shared" ref="L1168:L1173" si="378">+G1168*1.1%</f>
        <v>632.50000000000011</v>
      </c>
      <c r="M1168" s="87">
        <v>1748</v>
      </c>
      <c r="N1168" s="118">
        <f t="shared" ref="N1168:N1173" si="379">+G1168*7.09%</f>
        <v>4076.7500000000005</v>
      </c>
      <c r="O1168" s="118"/>
      <c r="P1168" s="118">
        <f t="shared" ref="P1168:P1173" si="380">+J1168+M1168</f>
        <v>3398.25</v>
      </c>
      <c r="Q1168" s="118">
        <f t="shared" ref="Q1168:Q1174" si="381">+H1168+I1168+J1168+M1168+O1168</f>
        <v>6439.48</v>
      </c>
      <c r="R1168" s="118">
        <f t="shared" ref="R1168:R1173" si="382">+K1168+L1168+N1168</f>
        <v>8791.75</v>
      </c>
      <c r="S1168" s="118">
        <f t="shared" ref="S1168:S1173" si="383">+G1168-Q1168</f>
        <v>51060.520000000004</v>
      </c>
      <c r="T1168" s="175" t="s">
        <v>93</v>
      </c>
    </row>
    <row r="1169" spans="1:20" x14ac:dyDescent="0.25">
      <c r="A1169" s="121">
        <v>2</v>
      </c>
      <c r="B1169" s="35"/>
      <c r="C1169" s="35" t="s">
        <v>774</v>
      </c>
      <c r="D1169" s="75" t="s">
        <v>459</v>
      </c>
      <c r="E1169" s="35" t="s">
        <v>248</v>
      </c>
      <c r="F1169" s="117" t="s">
        <v>92</v>
      </c>
      <c r="G1169" s="87">
        <v>50500</v>
      </c>
      <c r="H1169" s="87">
        <v>1746.05</v>
      </c>
      <c r="I1169" s="118">
        <v>25</v>
      </c>
      <c r="J1169" s="87">
        <v>1449.35</v>
      </c>
      <c r="K1169" s="118">
        <f t="shared" si="377"/>
        <v>3585.4999999999995</v>
      </c>
      <c r="L1169" s="118">
        <f t="shared" si="378"/>
        <v>555.5</v>
      </c>
      <c r="M1169" s="87">
        <v>1535.2</v>
      </c>
      <c r="N1169" s="118">
        <f t="shared" si="379"/>
        <v>3580.4500000000003</v>
      </c>
      <c r="O1169" s="118"/>
      <c r="P1169" s="118">
        <f t="shared" si="380"/>
        <v>2984.55</v>
      </c>
      <c r="Q1169" s="118">
        <f t="shared" si="381"/>
        <v>4755.5999999999995</v>
      </c>
      <c r="R1169" s="118">
        <f t="shared" si="382"/>
        <v>7721.4500000000007</v>
      </c>
      <c r="S1169" s="118">
        <f t="shared" si="383"/>
        <v>45744.4</v>
      </c>
      <c r="T1169" s="175" t="s">
        <v>93</v>
      </c>
    </row>
    <row r="1170" spans="1:20" x14ac:dyDescent="0.25">
      <c r="A1170" s="121">
        <v>3</v>
      </c>
      <c r="B1170" s="35"/>
      <c r="C1170" s="35" t="s">
        <v>775</v>
      </c>
      <c r="D1170" s="75" t="s">
        <v>459</v>
      </c>
      <c r="E1170" s="35" t="s">
        <v>177</v>
      </c>
      <c r="F1170" s="117" t="s">
        <v>92</v>
      </c>
      <c r="G1170" s="87">
        <v>22000</v>
      </c>
      <c r="H1170" s="85">
        <v>0</v>
      </c>
      <c r="I1170" s="118">
        <v>25</v>
      </c>
      <c r="J1170" s="85">
        <v>631.4</v>
      </c>
      <c r="K1170" s="118">
        <f t="shared" si="377"/>
        <v>1561.9999999999998</v>
      </c>
      <c r="L1170" s="118">
        <f t="shared" si="378"/>
        <v>242.00000000000003</v>
      </c>
      <c r="M1170" s="85">
        <v>668.8</v>
      </c>
      <c r="N1170" s="118">
        <f t="shared" si="379"/>
        <v>1559.8000000000002</v>
      </c>
      <c r="O1170" s="118"/>
      <c r="P1170" s="118">
        <f t="shared" si="380"/>
        <v>1300.1999999999998</v>
      </c>
      <c r="Q1170" s="118">
        <f t="shared" si="381"/>
        <v>1325.1999999999998</v>
      </c>
      <c r="R1170" s="118">
        <f t="shared" si="382"/>
        <v>3363.8</v>
      </c>
      <c r="S1170" s="118">
        <f t="shared" si="383"/>
        <v>20674.8</v>
      </c>
      <c r="T1170" s="175" t="s">
        <v>93</v>
      </c>
    </row>
    <row r="1171" spans="1:20" x14ac:dyDescent="0.25">
      <c r="A1171" s="121">
        <v>4</v>
      </c>
      <c r="B1171" s="35"/>
      <c r="C1171" s="35" t="s">
        <v>776</v>
      </c>
      <c r="D1171" s="75" t="s">
        <v>459</v>
      </c>
      <c r="E1171" s="35" t="s">
        <v>291</v>
      </c>
      <c r="F1171" s="117" t="s">
        <v>92</v>
      </c>
      <c r="G1171" s="87">
        <v>30975</v>
      </c>
      <c r="H1171" s="85">
        <v>0</v>
      </c>
      <c r="I1171" s="118">
        <v>25</v>
      </c>
      <c r="J1171" s="85">
        <v>888.98</v>
      </c>
      <c r="K1171" s="118">
        <f t="shared" si="377"/>
        <v>2199.2249999999999</v>
      </c>
      <c r="L1171" s="118">
        <f t="shared" si="378"/>
        <v>340.72500000000002</v>
      </c>
      <c r="M1171" s="85">
        <v>941.64</v>
      </c>
      <c r="N1171" s="118">
        <f t="shared" si="379"/>
        <v>2196.1275000000001</v>
      </c>
      <c r="O1171" s="118"/>
      <c r="P1171" s="118">
        <f t="shared" si="380"/>
        <v>1830.62</v>
      </c>
      <c r="Q1171" s="118">
        <f t="shared" si="381"/>
        <v>1855.62</v>
      </c>
      <c r="R1171" s="118">
        <f t="shared" si="382"/>
        <v>4736.0774999999994</v>
      </c>
      <c r="S1171" s="118">
        <f t="shared" si="383"/>
        <v>29119.38</v>
      </c>
      <c r="T1171" s="175" t="s">
        <v>93</v>
      </c>
    </row>
    <row r="1172" spans="1:20" x14ac:dyDescent="0.25">
      <c r="A1172" s="121">
        <v>5</v>
      </c>
      <c r="B1172" s="35"/>
      <c r="C1172" s="35" t="s">
        <v>777</v>
      </c>
      <c r="D1172" s="75" t="s">
        <v>459</v>
      </c>
      <c r="E1172" s="35" t="s">
        <v>234</v>
      </c>
      <c r="F1172" s="117" t="s">
        <v>92</v>
      </c>
      <c r="G1172" s="87">
        <v>22000</v>
      </c>
      <c r="H1172" s="85">
        <v>0</v>
      </c>
      <c r="I1172" s="118">
        <v>25</v>
      </c>
      <c r="J1172" s="85">
        <v>631.4</v>
      </c>
      <c r="K1172" s="118">
        <f t="shared" si="377"/>
        <v>1561.9999999999998</v>
      </c>
      <c r="L1172" s="118">
        <f t="shared" si="378"/>
        <v>242.00000000000003</v>
      </c>
      <c r="M1172" s="85">
        <v>668.8</v>
      </c>
      <c r="N1172" s="118">
        <f t="shared" si="379"/>
        <v>1559.8000000000002</v>
      </c>
      <c r="O1172" s="118"/>
      <c r="P1172" s="118">
        <f t="shared" si="380"/>
        <v>1300.1999999999998</v>
      </c>
      <c r="Q1172" s="118">
        <f t="shared" si="381"/>
        <v>1325.1999999999998</v>
      </c>
      <c r="R1172" s="118">
        <f t="shared" si="382"/>
        <v>3363.8</v>
      </c>
      <c r="S1172" s="118">
        <f t="shared" si="383"/>
        <v>20674.8</v>
      </c>
      <c r="T1172" s="175" t="s">
        <v>93</v>
      </c>
    </row>
    <row r="1173" spans="1:20" x14ac:dyDescent="0.25">
      <c r="A1173" s="121">
        <v>6</v>
      </c>
      <c r="B1173" s="35"/>
      <c r="C1173" s="35" t="s">
        <v>778</v>
      </c>
      <c r="D1173" s="75" t="s">
        <v>459</v>
      </c>
      <c r="E1173" s="35" t="s">
        <v>248</v>
      </c>
      <c r="F1173" s="117" t="s">
        <v>92</v>
      </c>
      <c r="G1173" s="87">
        <v>50500</v>
      </c>
      <c r="H1173" s="87">
        <v>1924.57</v>
      </c>
      <c r="I1173" s="118">
        <v>25</v>
      </c>
      <c r="J1173" s="87">
        <v>1449.35</v>
      </c>
      <c r="K1173" s="118">
        <f t="shared" si="377"/>
        <v>3585.4999999999995</v>
      </c>
      <c r="L1173" s="118">
        <f t="shared" si="378"/>
        <v>555.5</v>
      </c>
      <c r="M1173" s="87">
        <v>1535.2</v>
      </c>
      <c r="N1173" s="118">
        <f t="shared" si="379"/>
        <v>3580.4500000000003</v>
      </c>
      <c r="O1173" s="118"/>
      <c r="P1173" s="118">
        <f t="shared" si="380"/>
        <v>2984.55</v>
      </c>
      <c r="Q1173" s="118">
        <f t="shared" si="381"/>
        <v>4934.12</v>
      </c>
      <c r="R1173" s="118">
        <f t="shared" si="382"/>
        <v>7721.4500000000007</v>
      </c>
      <c r="S1173" s="118">
        <f t="shared" si="383"/>
        <v>45565.88</v>
      </c>
      <c r="T1173" s="175" t="s">
        <v>93</v>
      </c>
    </row>
    <row r="1174" spans="1:20" ht="15.75" thickBot="1" x14ac:dyDescent="0.3">
      <c r="A1174" s="124">
        <v>7</v>
      </c>
      <c r="B1174" s="79"/>
      <c r="C1174" s="79" t="s">
        <v>1305</v>
      </c>
      <c r="D1174" s="79" t="s">
        <v>459</v>
      </c>
      <c r="E1174" s="79" t="s">
        <v>129</v>
      </c>
      <c r="F1174" s="120" t="s">
        <v>92</v>
      </c>
      <c r="G1174" s="111">
        <v>25000</v>
      </c>
      <c r="H1174" s="95">
        <v>0</v>
      </c>
      <c r="I1174" s="112">
        <v>25</v>
      </c>
      <c r="J1174" s="95">
        <v>717.5</v>
      </c>
      <c r="K1174" s="112">
        <f>+G1174*7.1%</f>
        <v>1774.9999999999998</v>
      </c>
      <c r="L1174" s="112">
        <f>+G1174*1.1%</f>
        <v>275</v>
      </c>
      <c r="M1174" s="95">
        <v>760</v>
      </c>
      <c r="N1174" s="112">
        <f>+G1174*7.09%</f>
        <v>1772.5000000000002</v>
      </c>
      <c r="O1174" s="112"/>
      <c r="P1174" s="112">
        <f>+J1174+M1174</f>
        <v>1477.5</v>
      </c>
      <c r="Q1174" s="112">
        <f t="shared" si="381"/>
        <v>1502.5</v>
      </c>
      <c r="R1174" s="112">
        <f>+K1174+L1174+N1174</f>
        <v>3822.5</v>
      </c>
      <c r="S1174" s="112">
        <f>+G1174-Q1174</f>
        <v>23497.5</v>
      </c>
      <c r="T1174" s="126" t="s">
        <v>93</v>
      </c>
    </row>
    <row r="1175" spans="1:20" x14ac:dyDescent="0.25">
      <c r="A1175" s="121"/>
      <c r="B1175" s="35"/>
      <c r="C1175" s="35"/>
      <c r="D1175" s="75"/>
      <c r="E1175" s="35"/>
      <c r="F1175" s="117"/>
      <c r="G1175" s="87">
        <f>SUM(G1168:G1174)</f>
        <v>258475</v>
      </c>
      <c r="H1175" s="87">
        <f t="shared" ref="H1175:S1175" si="384">SUM(H1168:H1174)</f>
        <v>6686.8499999999995</v>
      </c>
      <c r="I1175" s="87">
        <f t="shared" si="384"/>
        <v>175</v>
      </c>
      <c r="J1175" s="87">
        <f t="shared" si="384"/>
        <v>7418.23</v>
      </c>
      <c r="K1175" s="87">
        <f t="shared" si="384"/>
        <v>18351.724999999999</v>
      </c>
      <c r="L1175" s="87">
        <f t="shared" si="384"/>
        <v>2843.2249999999999</v>
      </c>
      <c r="M1175" s="87">
        <f t="shared" si="384"/>
        <v>7857.64</v>
      </c>
      <c r="N1175" s="87">
        <f t="shared" si="384"/>
        <v>18325.877500000002</v>
      </c>
      <c r="O1175" s="87">
        <f t="shared" si="384"/>
        <v>0</v>
      </c>
      <c r="P1175" s="87">
        <f t="shared" si="384"/>
        <v>15275.869999999999</v>
      </c>
      <c r="Q1175" s="87">
        <f t="shared" si="384"/>
        <v>22137.719999999998</v>
      </c>
      <c r="R1175" s="87">
        <f t="shared" si="384"/>
        <v>39520.827499999999</v>
      </c>
      <c r="S1175" s="87">
        <f t="shared" si="384"/>
        <v>236337.28</v>
      </c>
      <c r="T1175" s="87"/>
    </row>
    <row r="1176" spans="1:20" x14ac:dyDescent="0.25">
      <c r="A1176" s="121"/>
      <c r="B1176" s="35"/>
      <c r="C1176" s="35"/>
      <c r="D1176" s="75"/>
      <c r="E1176" s="35"/>
      <c r="F1176" s="11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</row>
    <row r="1177" spans="1:20" ht="30.75" customHeight="1" thickBot="1" x14ac:dyDescent="0.5">
      <c r="A1177" s="232" t="s">
        <v>62</v>
      </c>
      <c r="B1177" s="232"/>
      <c r="C1177" s="232"/>
      <c r="D1177" s="232"/>
      <c r="E1177" s="232"/>
      <c r="F1177" s="232"/>
      <c r="G1177" s="232"/>
      <c r="H1177" s="232"/>
      <c r="I1177" s="232"/>
      <c r="J1177" s="232"/>
      <c r="K1177" s="232"/>
      <c r="L1177" s="232"/>
      <c r="M1177" s="232"/>
      <c r="N1177" s="232"/>
      <c r="O1177" s="232"/>
      <c r="P1177" s="232"/>
      <c r="Q1177" s="232"/>
      <c r="R1177" s="232"/>
      <c r="S1177" s="232"/>
      <c r="T1177" s="232"/>
    </row>
    <row r="1178" spans="1:20" x14ac:dyDescent="0.25">
      <c r="A1178" s="121">
        <v>1</v>
      </c>
      <c r="B1178" s="35"/>
      <c r="C1178" s="35" t="s">
        <v>779</v>
      </c>
      <c r="D1178" s="75" t="s">
        <v>521</v>
      </c>
      <c r="E1178" s="35" t="s">
        <v>291</v>
      </c>
      <c r="F1178" s="117" t="s">
        <v>92</v>
      </c>
      <c r="G1178" s="87">
        <v>30975</v>
      </c>
      <c r="H1178" s="85">
        <v>0</v>
      </c>
      <c r="I1178" s="118">
        <v>25</v>
      </c>
      <c r="J1178" s="85">
        <v>888.98</v>
      </c>
      <c r="K1178" s="118">
        <f t="shared" ref="K1178:K1186" si="385">+G1178*7.1%</f>
        <v>2199.2249999999999</v>
      </c>
      <c r="L1178" s="118">
        <f t="shared" ref="L1178:L1186" si="386">+G1178*1.1%</f>
        <v>340.72500000000002</v>
      </c>
      <c r="M1178" s="85">
        <v>941.64</v>
      </c>
      <c r="N1178" s="118">
        <f t="shared" ref="N1178:N1186" si="387">+G1178*7.09%</f>
        <v>2196.1275000000001</v>
      </c>
      <c r="O1178" s="118"/>
      <c r="P1178" s="118">
        <f t="shared" ref="P1178:P1186" si="388">+J1178+M1178</f>
        <v>1830.62</v>
      </c>
      <c r="Q1178" s="118">
        <f t="shared" ref="Q1178:Q1188" si="389">+H1178+I1178+J1178+M1178+O1178</f>
        <v>1855.62</v>
      </c>
      <c r="R1178" s="118">
        <f t="shared" ref="R1178:R1186" si="390">+K1178+L1178+N1178</f>
        <v>4736.0774999999994</v>
      </c>
      <c r="S1178" s="118">
        <f t="shared" ref="S1178:S1186" si="391">+G1178-Q1178</f>
        <v>29119.38</v>
      </c>
      <c r="T1178" s="174" t="s">
        <v>93</v>
      </c>
    </row>
    <row r="1179" spans="1:20" x14ac:dyDescent="0.25">
      <c r="A1179" s="121">
        <v>2</v>
      </c>
      <c r="B1179" s="35"/>
      <c r="C1179" s="35" t="s">
        <v>780</v>
      </c>
      <c r="D1179" s="75" t="s">
        <v>521</v>
      </c>
      <c r="E1179" s="35" t="s">
        <v>130</v>
      </c>
      <c r="F1179" s="117" t="s">
        <v>92</v>
      </c>
      <c r="G1179" s="87">
        <v>14300</v>
      </c>
      <c r="H1179" s="85">
        <v>0</v>
      </c>
      <c r="I1179" s="118">
        <v>25</v>
      </c>
      <c r="J1179" s="85">
        <v>410.41</v>
      </c>
      <c r="K1179" s="118">
        <f t="shared" si="385"/>
        <v>1015.3</v>
      </c>
      <c r="L1179" s="118">
        <f t="shared" si="386"/>
        <v>157.30000000000001</v>
      </c>
      <c r="M1179" s="85">
        <v>434.72</v>
      </c>
      <c r="N1179" s="118">
        <f t="shared" si="387"/>
        <v>1013.8700000000001</v>
      </c>
      <c r="O1179" s="118"/>
      <c r="P1179" s="118">
        <f t="shared" si="388"/>
        <v>845.13000000000011</v>
      </c>
      <c r="Q1179" s="118">
        <f t="shared" si="389"/>
        <v>870.13000000000011</v>
      </c>
      <c r="R1179" s="118">
        <f t="shared" si="390"/>
        <v>2186.4700000000003</v>
      </c>
      <c r="S1179" s="118">
        <f t="shared" si="391"/>
        <v>13429.869999999999</v>
      </c>
      <c r="T1179" s="174" t="s">
        <v>93</v>
      </c>
    </row>
    <row r="1180" spans="1:20" x14ac:dyDescent="0.25">
      <c r="A1180" s="121">
        <v>3</v>
      </c>
      <c r="B1180" s="35"/>
      <c r="C1180" s="35" t="s">
        <v>781</v>
      </c>
      <c r="D1180" s="75" t="s">
        <v>521</v>
      </c>
      <c r="E1180" s="35" t="s">
        <v>333</v>
      </c>
      <c r="F1180" s="117" t="s">
        <v>92</v>
      </c>
      <c r="G1180" s="87">
        <v>12650</v>
      </c>
      <c r="H1180" s="85">
        <v>0</v>
      </c>
      <c r="I1180" s="118">
        <v>25</v>
      </c>
      <c r="J1180" s="85">
        <v>363.06</v>
      </c>
      <c r="K1180" s="118">
        <f t="shared" si="385"/>
        <v>898.14999999999986</v>
      </c>
      <c r="L1180" s="118">
        <f t="shared" si="386"/>
        <v>139.15</v>
      </c>
      <c r="M1180" s="85">
        <v>384.56</v>
      </c>
      <c r="N1180" s="118">
        <f t="shared" si="387"/>
        <v>896.8850000000001</v>
      </c>
      <c r="O1180" s="118"/>
      <c r="P1180" s="118">
        <f t="shared" si="388"/>
        <v>747.62</v>
      </c>
      <c r="Q1180" s="118">
        <f t="shared" si="389"/>
        <v>772.62</v>
      </c>
      <c r="R1180" s="118">
        <f t="shared" si="390"/>
        <v>1934.1849999999999</v>
      </c>
      <c r="S1180" s="118">
        <f t="shared" si="391"/>
        <v>11877.38</v>
      </c>
      <c r="T1180" s="174" t="s">
        <v>93</v>
      </c>
    </row>
    <row r="1181" spans="1:20" x14ac:dyDescent="0.25">
      <c r="A1181" s="121">
        <v>4</v>
      </c>
      <c r="B1181" s="35"/>
      <c r="C1181" s="35" t="s">
        <v>782</v>
      </c>
      <c r="D1181" s="75" t="s">
        <v>521</v>
      </c>
      <c r="E1181" s="35" t="s">
        <v>84</v>
      </c>
      <c r="F1181" s="117" t="s">
        <v>92</v>
      </c>
      <c r="G1181" s="87">
        <v>19800</v>
      </c>
      <c r="H1181" s="85">
        <v>0</v>
      </c>
      <c r="I1181" s="118">
        <v>25</v>
      </c>
      <c r="J1181" s="85">
        <v>568.26</v>
      </c>
      <c r="K1181" s="118">
        <f t="shared" si="385"/>
        <v>1405.8</v>
      </c>
      <c r="L1181" s="118">
        <f t="shared" si="386"/>
        <v>217.8</v>
      </c>
      <c r="M1181" s="85">
        <v>601.91999999999996</v>
      </c>
      <c r="N1181" s="118">
        <f t="shared" si="387"/>
        <v>1403.8200000000002</v>
      </c>
      <c r="O1181" s="118"/>
      <c r="P1181" s="118">
        <f t="shared" si="388"/>
        <v>1170.1799999999998</v>
      </c>
      <c r="Q1181" s="118">
        <f t="shared" si="389"/>
        <v>1195.1799999999998</v>
      </c>
      <c r="R1181" s="118">
        <f t="shared" si="390"/>
        <v>3027.42</v>
      </c>
      <c r="S1181" s="118">
        <f t="shared" si="391"/>
        <v>18604.82</v>
      </c>
      <c r="T1181" s="174" t="s">
        <v>93</v>
      </c>
    </row>
    <row r="1182" spans="1:20" x14ac:dyDescent="0.25">
      <c r="A1182" s="121">
        <v>5</v>
      </c>
      <c r="B1182" s="35"/>
      <c r="C1182" s="35" t="s">
        <v>783</v>
      </c>
      <c r="D1182" s="75" t="s">
        <v>521</v>
      </c>
      <c r="E1182" s="35" t="s">
        <v>248</v>
      </c>
      <c r="F1182" s="117" t="s">
        <v>92</v>
      </c>
      <c r="G1182" s="87">
        <v>50500</v>
      </c>
      <c r="H1182" s="87">
        <v>1924.57</v>
      </c>
      <c r="I1182" s="118">
        <v>25</v>
      </c>
      <c r="J1182" s="87">
        <v>1449.35</v>
      </c>
      <c r="K1182" s="118">
        <f t="shared" si="385"/>
        <v>3585.4999999999995</v>
      </c>
      <c r="L1182" s="118">
        <f t="shared" si="386"/>
        <v>555.5</v>
      </c>
      <c r="M1182" s="87">
        <v>1535.2</v>
      </c>
      <c r="N1182" s="118">
        <f t="shared" si="387"/>
        <v>3580.4500000000003</v>
      </c>
      <c r="O1182" s="118"/>
      <c r="P1182" s="118">
        <f t="shared" si="388"/>
        <v>2984.55</v>
      </c>
      <c r="Q1182" s="118">
        <f t="shared" si="389"/>
        <v>4934.12</v>
      </c>
      <c r="R1182" s="118">
        <f t="shared" si="390"/>
        <v>7721.4500000000007</v>
      </c>
      <c r="S1182" s="118">
        <f t="shared" si="391"/>
        <v>45565.88</v>
      </c>
      <c r="T1182" s="174" t="s">
        <v>93</v>
      </c>
    </row>
    <row r="1183" spans="1:20" x14ac:dyDescent="0.25">
      <c r="A1183" s="121">
        <v>6</v>
      </c>
      <c r="B1183" s="35"/>
      <c r="C1183" s="35" t="s">
        <v>784</v>
      </c>
      <c r="D1183" s="75" t="s">
        <v>521</v>
      </c>
      <c r="E1183" s="35" t="s">
        <v>129</v>
      </c>
      <c r="F1183" s="117" t="s">
        <v>92</v>
      </c>
      <c r="G1183" s="87">
        <v>25000</v>
      </c>
      <c r="H1183" s="85">
        <v>0</v>
      </c>
      <c r="I1183" s="118">
        <v>25</v>
      </c>
      <c r="J1183" s="85">
        <v>717.5</v>
      </c>
      <c r="K1183" s="118">
        <f t="shared" si="385"/>
        <v>1774.9999999999998</v>
      </c>
      <c r="L1183" s="118">
        <f t="shared" si="386"/>
        <v>275</v>
      </c>
      <c r="M1183" s="85">
        <v>760</v>
      </c>
      <c r="N1183" s="118">
        <f t="shared" si="387"/>
        <v>1772.5000000000002</v>
      </c>
      <c r="O1183" s="118"/>
      <c r="P1183" s="118">
        <f t="shared" si="388"/>
        <v>1477.5</v>
      </c>
      <c r="Q1183" s="118">
        <f t="shared" si="389"/>
        <v>1502.5</v>
      </c>
      <c r="R1183" s="118">
        <f t="shared" si="390"/>
        <v>3822.5</v>
      </c>
      <c r="S1183" s="118">
        <f t="shared" si="391"/>
        <v>23497.5</v>
      </c>
      <c r="T1183" s="174" t="s">
        <v>93</v>
      </c>
    </row>
    <row r="1184" spans="1:20" x14ac:dyDescent="0.25">
      <c r="A1184" s="121">
        <v>7</v>
      </c>
      <c r="B1184" s="35"/>
      <c r="C1184" s="35" t="s">
        <v>785</v>
      </c>
      <c r="D1184" s="75" t="s">
        <v>521</v>
      </c>
      <c r="E1184" s="35" t="s">
        <v>248</v>
      </c>
      <c r="F1184" s="117" t="s">
        <v>92</v>
      </c>
      <c r="G1184" s="87">
        <v>50500</v>
      </c>
      <c r="H1184" s="87">
        <v>1924.57</v>
      </c>
      <c r="I1184" s="118">
        <v>25</v>
      </c>
      <c r="J1184" s="87">
        <v>1449.35</v>
      </c>
      <c r="K1184" s="118">
        <f t="shared" si="385"/>
        <v>3585.4999999999995</v>
      </c>
      <c r="L1184" s="118">
        <f t="shared" si="386"/>
        <v>555.5</v>
      </c>
      <c r="M1184" s="87">
        <v>1535.2</v>
      </c>
      <c r="N1184" s="118">
        <f t="shared" si="387"/>
        <v>3580.4500000000003</v>
      </c>
      <c r="O1184" s="118"/>
      <c r="P1184" s="118">
        <f t="shared" si="388"/>
        <v>2984.55</v>
      </c>
      <c r="Q1184" s="118">
        <f t="shared" si="389"/>
        <v>4934.12</v>
      </c>
      <c r="R1184" s="118">
        <f t="shared" si="390"/>
        <v>7721.4500000000007</v>
      </c>
      <c r="S1184" s="118">
        <f t="shared" si="391"/>
        <v>45565.88</v>
      </c>
      <c r="T1184" s="174" t="s">
        <v>93</v>
      </c>
    </row>
    <row r="1185" spans="1:20" x14ac:dyDescent="0.25">
      <c r="A1185" s="121">
        <v>8</v>
      </c>
      <c r="B1185" s="35"/>
      <c r="C1185" s="35" t="s">
        <v>786</v>
      </c>
      <c r="D1185" s="75" t="s">
        <v>521</v>
      </c>
      <c r="E1185" s="35" t="s">
        <v>1263</v>
      </c>
      <c r="F1185" s="117" t="s">
        <v>92</v>
      </c>
      <c r="G1185" s="87">
        <v>57500</v>
      </c>
      <c r="H1185" s="87">
        <v>3016.23</v>
      </c>
      <c r="I1185" s="118">
        <v>25</v>
      </c>
      <c r="J1185" s="87">
        <v>1650.25</v>
      </c>
      <c r="K1185" s="118">
        <f t="shared" si="385"/>
        <v>4082.4999999999995</v>
      </c>
      <c r="L1185" s="118">
        <f t="shared" si="386"/>
        <v>632.50000000000011</v>
      </c>
      <c r="M1185" s="87">
        <v>1748</v>
      </c>
      <c r="N1185" s="118">
        <f t="shared" si="387"/>
        <v>4076.7500000000005</v>
      </c>
      <c r="O1185" s="118"/>
      <c r="P1185" s="118">
        <f t="shared" si="388"/>
        <v>3398.25</v>
      </c>
      <c r="Q1185" s="118">
        <f t="shared" si="389"/>
        <v>6439.48</v>
      </c>
      <c r="R1185" s="118">
        <f t="shared" si="390"/>
        <v>8791.75</v>
      </c>
      <c r="S1185" s="118">
        <f t="shared" si="391"/>
        <v>51060.520000000004</v>
      </c>
      <c r="T1185" s="174" t="s">
        <v>93</v>
      </c>
    </row>
    <row r="1186" spans="1:20" x14ac:dyDescent="0.25">
      <c r="A1186" s="121">
        <v>9</v>
      </c>
      <c r="B1186" s="35"/>
      <c r="C1186" s="35" t="s">
        <v>522</v>
      </c>
      <c r="D1186" s="35" t="s">
        <v>521</v>
      </c>
      <c r="E1186" s="35" t="s">
        <v>521</v>
      </c>
      <c r="F1186" s="117" t="s">
        <v>92</v>
      </c>
      <c r="G1186" s="87">
        <v>27300</v>
      </c>
      <c r="H1186" s="85">
        <v>0</v>
      </c>
      <c r="I1186" s="118">
        <v>25</v>
      </c>
      <c r="J1186" s="85">
        <v>783.51</v>
      </c>
      <c r="K1186" s="118">
        <f t="shared" si="385"/>
        <v>1938.2999999999997</v>
      </c>
      <c r="L1186" s="118">
        <f t="shared" si="386"/>
        <v>300.3</v>
      </c>
      <c r="M1186" s="85">
        <v>829.92</v>
      </c>
      <c r="N1186" s="118">
        <f t="shared" si="387"/>
        <v>1935.5700000000002</v>
      </c>
      <c r="O1186" s="118"/>
      <c r="P1186" s="118">
        <f t="shared" si="388"/>
        <v>1613.4299999999998</v>
      </c>
      <c r="Q1186" s="118">
        <f t="shared" si="389"/>
        <v>1638.4299999999998</v>
      </c>
      <c r="R1186" s="118">
        <f t="shared" si="390"/>
        <v>4174.17</v>
      </c>
      <c r="S1186" s="118">
        <f t="shared" si="391"/>
        <v>25661.57</v>
      </c>
      <c r="T1186" s="175" t="s">
        <v>93</v>
      </c>
    </row>
    <row r="1187" spans="1:20" x14ac:dyDescent="0.25">
      <c r="A1187" s="121">
        <v>10</v>
      </c>
      <c r="B1187" s="35"/>
      <c r="C1187" s="35" t="s">
        <v>1304</v>
      </c>
      <c r="D1187" s="35" t="s">
        <v>521</v>
      </c>
      <c r="E1187" s="35" t="s">
        <v>333</v>
      </c>
      <c r="F1187" s="117" t="s">
        <v>92</v>
      </c>
      <c r="G1187" s="87">
        <v>11500</v>
      </c>
      <c r="H1187" s="85">
        <v>0</v>
      </c>
      <c r="I1187" s="118">
        <v>25</v>
      </c>
      <c r="J1187" s="85">
        <v>330.05</v>
      </c>
      <c r="K1187" s="118">
        <f>+G1187*7.1%</f>
        <v>816.49999999999989</v>
      </c>
      <c r="L1187" s="118">
        <f>+G1187*1.1%</f>
        <v>126.50000000000001</v>
      </c>
      <c r="M1187" s="85">
        <v>349.6</v>
      </c>
      <c r="N1187" s="118">
        <f>+G1187*7.09%</f>
        <v>815.35</v>
      </c>
      <c r="O1187" s="118"/>
      <c r="P1187" s="118">
        <f>+J1187+M1187</f>
        <v>679.65000000000009</v>
      </c>
      <c r="Q1187" s="118">
        <f t="shared" si="389"/>
        <v>704.65000000000009</v>
      </c>
      <c r="R1187" s="118">
        <f>+K1187+L1187+N1187</f>
        <v>1758.35</v>
      </c>
      <c r="S1187" s="118">
        <f>+G1187-Q1187</f>
        <v>10795.35</v>
      </c>
      <c r="T1187" s="175" t="s">
        <v>93</v>
      </c>
    </row>
    <row r="1188" spans="1:20" ht="15.75" thickBot="1" x14ac:dyDescent="0.3">
      <c r="A1188" s="124">
        <v>11</v>
      </c>
      <c r="B1188" s="79"/>
      <c r="C1188" s="79" t="s">
        <v>1326</v>
      </c>
      <c r="D1188" s="79" t="s">
        <v>521</v>
      </c>
      <c r="E1188" s="79" t="s">
        <v>84</v>
      </c>
      <c r="F1188" s="120" t="s">
        <v>92</v>
      </c>
      <c r="G1188" s="111">
        <v>25000</v>
      </c>
      <c r="H1188" s="95">
        <v>0</v>
      </c>
      <c r="I1188" s="112">
        <v>25</v>
      </c>
      <c r="J1188" s="95">
        <v>717.5</v>
      </c>
      <c r="K1188" s="112">
        <f>+G1188*7.1%</f>
        <v>1774.9999999999998</v>
      </c>
      <c r="L1188" s="112">
        <f>+G1188*1.1%</f>
        <v>275</v>
      </c>
      <c r="M1188" s="112">
        <v>760</v>
      </c>
      <c r="N1188" s="112">
        <f>+G1188*7.09%</f>
        <v>1772.5000000000002</v>
      </c>
      <c r="O1188" s="112"/>
      <c r="P1188" s="112">
        <f>+J1188+M1188</f>
        <v>1477.5</v>
      </c>
      <c r="Q1188" s="112">
        <f t="shared" si="389"/>
        <v>1502.5</v>
      </c>
      <c r="R1188" s="112">
        <f>+K1188+L1188+N1188</f>
        <v>3822.5</v>
      </c>
      <c r="S1188" s="112">
        <f>+G1188-Q1188</f>
        <v>23497.5</v>
      </c>
      <c r="T1188" s="126" t="s">
        <v>93</v>
      </c>
    </row>
    <row r="1189" spans="1:20" x14ac:dyDescent="0.25">
      <c r="A1189" s="121"/>
      <c r="B1189" s="35"/>
      <c r="C1189" s="35"/>
      <c r="D1189" s="75"/>
      <c r="E1189" s="35"/>
      <c r="F1189" s="117"/>
      <c r="G1189" s="87">
        <f>SUM(G1178:G1188)</f>
        <v>325025</v>
      </c>
      <c r="H1189" s="87">
        <f t="shared" ref="H1189:O1189" si="392">SUM(H1178:H1188)</f>
        <v>6865.37</v>
      </c>
      <c r="I1189" s="87">
        <f t="shared" si="392"/>
        <v>275</v>
      </c>
      <c r="J1189" s="87">
        <f t="shared" si="392"/>
        <v>9328.2199999999993</v>
      </c>
      <c r="K1189" s="87">
        <f t="shared" si="392"/>
        <v>23076.774999999998</v>
      </c>
      <c r="L1189" s="87">
        <f t="shared" si="392"/>
        <v>3575.2750000000005</v>
      </c>
      <c r="M1189" s="87">
        <f t="shared" si="392"/>
        <v>9880.76</v>
      </c>
      <c r="N1189" s="87">
        <f t="shared" si="392"/>
        <v>23044.272500000003</v>
      </c>
      <c r="O1189" s="87">
        <f t="shared" si="392"/>
        <v>0</v>
      </c>
      <c r="P1189" s="87">
        <f>SUM(P1178:P1188)</f>
        <v>19208.98</v>
      </c>
      <c r="Q1189" s="87">
        <f>SUM(Q1178:Q1188)</f>
        <v>26349.35</v>
      </c>
      <c r="R1189" s="87">
        <f>SUM(R1178:R1188)</f>
        <v>49696.322500000002</v>
      </c>
      <c r="S1189" s="87">
        <f>SUM(S1178:S1188)</f>
        <v>298675.64999999997</v>
      </c>
      <c r="T1189" s="132"/>
    </row>
    <row r="1190" spans="1:20" x14ac:dyDescent="0.25">
      <c r="A1190" s="121"/>
      <c r="B1190" s="35"/>
      <c r="C1190" s="35"/>
      <c r="D1190" s="75"/>
      <c r="E1190" s="35"/>
      <c r="F1190" s="117"/>
      <c r="G1190" s="87"/>
      <c r="H1190" s="87"/>
      <c r="I1190" s="87"/>
      <c r="J1190" s="87"/>
      <c r="K1190" s="87"/>
      <c r="L1190" s="87"/>
      <c r="M1190" s="87"/>
      <c r="N1190" s="87"/>
      <c r="O1190" s="87"/>
      <c r="P1190" s="87"/>
      <c r="Q1190" s="87"/>
      <c r="R1190" s="87"/>
      <c r="S1190" s="87"/>
      <c r="T1190" s="132"/>
    </row>
    <row r="1191" spans="1:20" ht="19.5" x14ac:dyDescent="0.35">
      <c r="A1191" s="254"/>
      <c r="B1191" s="254"/>
      <c r="C1191" s="254"/>
      <c r="D1191" s="254"/>
      <c r="E1191" s="254"/>
      <c r="F1191" s="254"/>
      <c r="G1191" s="254"/>
      <c r="H1191" s="254"/>
      <c r="I1191" s="254"/>
      <c r="J1191" s="254"/>
      <c r="K1191" s="254"/>
      <c r="L1191" s="254"/>
      <c r="M1191" s="254"/>
      <c r="N1191" s="254"/>
      <c r="O1191" s="254"/>
      <c r="P1191" s="254"/>
      <c r="Q1191" s="254"/>
      <c r="R1191" s="254"/>
      <c r="S1191" s="254"/>
      <c r="T1191" s="167"/>
    </row>
    <row r="1192" spans="1:20" ht="30.75" customHeight="1" thickBot="1" x14ac:dyDescent="0.5">
      <c r="A1192" s="232" t="s">
        <v>69</v>
      </c>
      <c r="B1192" s="232"/>
      <c r="C1192" s="232"/>
      <c r="D1192" s="232"/>
      <c r="E1192" s="232"/>
      <c r="F1192" s="232"/>
      <c r="G1192" s="232"/>
      <c r="H1192" s="232"/>
      <c r="I1192" s="232"/>
      <c r="J1192" s="232"/>
      <c r="K1192" s="232"/>
      <c r="L1192" s="232"/>
      <c r="M1192" s="232"/>
      <c r="N1192" s="232"/>
      <c r="O1192" s="232"/>
      <c r="P1192" s="232"/>
      <c r="Q1192" s="232"/>
      <c r="R1192" s="232"/>
      <c r="S1192" s="232"/>
      <c r="T1192" s="232"/>
    </row>
    <row r="1193" spans="1:20" x14ac:dyDescent="0.25">
      <c r="A1193" s="127">
        <v>1</v>
      </c>
      <c r="B1193" s="116"/>
      <c r="C1193" s="116" t="s">
        <v>811</v>
      </c>
      <c r="D1193" s="145" t="s">
        <v>810</v>
      </c>
      <c r="E1193" s="116" t="s">
        <v>333</v>
      </c>
      <c r="F1193" s="143" t="s">
        <v>92</v>
      </c>
      <c r="G1193" s="144">
        <v>12650</v>
      </c>
      <c r="H1193" s="133">
        <v>0</v>
      </c>
      <c r="I1193" s="134">
        <v>25</v>
      </c>
      <c r="J1193" s="133">
        <v>363.06</v>
      </c>
      <c r="K1193" s="134">
        <f>+G1193*7.1%</f>
        <v>898.14999999999986</v>
      </c>
      <c r="L1193" s="134">
        <f>+G1193*1.1%</f>
        <v>139.15</v>
      </c>
      <c r="M1193" s="133">
        <v>384.56</v>
      </c>
      <c r="N1193" s="134">
        <f>+G1193*7.09%</f>
        <v>896.8850000000001</v>
      </c>
      <c r="O1193" s="134"/>
      <c r="P1193" s="134">
        <f>+J1193+M1193</f>
        <v>747.62</v>
      </c>
      <c r="Q1193" s="118">
        <f t="shared" ref="Q1193:Q1196" si="393">+H1193+I1193+J1193+M1193+O1193</f>
        <v>772.62</v>
      </c>
      <c r="R1193" s="134">
        <f>+K1193+L1193+N1193</f>
        <v>1934.1849999999999</v>
      </c>
      <c r="S1193" s="134">
        <f>+G1193-Q1193</f>
        <v>11877.38</v>
      </c>
      <c r="T1193" s="130" t="s">
        <v>93</v>
      </c>
    </row>
    <row r="1194" spans="1:20" x14ac:dyDescent="0.25">
      <c r="A1194" s="135">
        <v>2</v>
      </c>
      <c r="B1194" s="35"/>
      <c r="C1194" s="35" t="s">
        <v>812</v>
      </c>
      <c r="D1194" s="75" t="s">
        <v>810</v>
      </c>
      <c r="E1194" s="35" t="s">
        <v>185</v>
      </c>
      <c r="F1194" s="117" t="s">
        <v>92</v>
      </c>
      <c r="G1194" s="87">
        <v>20900</v>
      </c>
      <c r="H1194" s="85">
        <v>0</v>
      </c>
      <c r="I1194" s="118">
        <v>25</v>
      </c>
      <c r="J1194" s="85">
        <v>599.83000000000004</v>
      </c>
      <c r="K1194" s="118">
        <f>+G1194*7.1%</f>
        <v>1483.8999999999999</v>
      </c>
      <c r="L1194" s="118">
        <f>+G1194*1.1%</f>
        <v>229.90000000000003</v>
      </c>
      <c r="M1194" s="85">
        <v>635.36</v>
      </c>
      <c r="N1194" s="118">
        <f>+G1194*7.09%</f>
        <v>1481.8100000000002</v>
      </c>
      <c r="O1194" s="118"/>
      <c r="P1194" s="118">
        <f>+J1194+M1194</f>
        <v>1235.19</v>
      </c>
      <c r="Q1194" s="118">
        <f t="shared" si="393"/>
        <v>1260.19</v>
      </c>
      <c r="R1194" s="118">
        <f>+K1194+L1194+N1194</f>
        <v>3195.61</v>
      </c>
      <c r="S1194" s="118">
        <f>+G1194-Q1194</f>
        <v>19639.810000000001</v>
      </c>
      <c r="T1194" s="174" t="s">
        <v>93</v>
      </c>
    </row>
    <row r="1195" spans="1:20" x14ac:dyDescent="0.25">
      <c r="A1195" s="135">
        <v>3</v>
      </c>
      <c r="B1195" s="35"/>
      <c r="C1195" s="35" t="s">
        <v>813</v>
      </c>
      <c r="D1195" s="75" t="s">
        <v>810</v>
      </c>
      <c r="E1195" s="35" t="s">
        <v>248</v>
      </c>
      <c r="F1195" s="117" t="s">
        <v>92</v>
      </c>
      <c r="G1195" s="87">
        <v>50500</v>
      </c>
      <c r="H1195" s="87">
        <v>1924.57</v>
      </c>
      <c r="I1195" s="118">
        <v>25</v>
      </c>
      <c r="J1195" s="87">
        <v>1449.35</v>
      </c>
      <c r="K1195" s="118">
        <f>+G1195*7.1%</f>
        <v>3585.4999999999995</v>
      </c>
      <c r="L1195" s="118">
        <f>+G1195*1.1%</f>
        <v>555.5</v>
      </c>
      <c r="M1195" s="87">
        <v>1535.2</v>
      </c>
      <c r="N1195" s="118">
        <f>+G1195*7.09%</f>
        <v>3580.4500000000003</v>
      </c>
      <c r="O1195" s="118"/>
      <c r="P1195" s="118">
        <f>+J1195+M1195</f>
        <v>2984.55</v>
      </c>
      <c r="Q1195" s="118">
        <f t="shared" si="393"/>
        <v>4934.12</v>
      </c>
      <c r="R1195" s="118">
        <f>+K1195+L1195+N1195</f>
        <v>7721.4500000000007</v>
      </c>
      <c r="S1195" s="118">
        <f>+G1195-Q1195</f>
        <v>45565.88</v>
      </c>
      <c r="T1195" s="174" t="s">
        <v>93</v>
      </c>
    </row>
    <row r="1196" spans="1:20" ht="15.75" thickBot="1" x14ac:dyDescent="0.3">
      <c r="A1196" s="131">
        <v>4</v>
      </c>
      <c r="B1196" s="79"/>
      <c r="C1196" s="79" t="s">
        <v>814</v>
      </c>
      <c r="D1196" s="78" t="s">
        <v>810</v>
      </c>
      <c r="E1196" s="79" t="s">
        <v>248</v>
      </c>
      <c r="F1196" s="120" t="s">
        <v>92</v>
      </c>
      <c r="G1196" s="111">
        <v>50500</v>
      </c>
      <c r="H1196" s="111">
        <v>1924.57</v>
      </c>
      <c r="I1196" s="112">
        <v>25</v>
      </c>
      <c r="J1196" s="111">
        <v>1449.35</v>
      </c>
      <c r="K1196" s="112">
        <f>+G1196*7.1%</f>
        <v>3585.4999999999995</v>
      </c>
      <c r="L1196" s="112">
        <f>+G1196*1.1%</f>
        <v>555.5</v>
      </c>
      <c r="M1196" s="111">
        <v>1535.2</v>
      </c>
      <c r="N1196" s="112">
        <f>+G1196*7.09%</f>
        <v>3580.4500000000003</v>
      </c>
      <c r="O1196" s="112"/>
      <c r="P1196" s="112">
        <f>+J1196+M1196</f>
        <v>2984.55</v>
      </c>
      <c r="Q1196" s="112">
        <f t="shared" si="393"/>
        <v>4934.12</v>
      </c>
      <c r="R1196" s="112">
        <f>+K1196+L1196+N1196</f>
        <v>7721.4500000000007</v>
      </c>
      <c r="S1196" s="112">
        <f>+G1196-Q1196</f>
        <v>45565.88</v>
      </c>
      <c r="T1196" s="125" t="s">
        <v>93</v>
      </c>
    </row>
    <row r="1197" spans="1:20" x14ac:dyDescent="0.25">
      <c r="A1197" s="121"/>
      <c r="B1197" s="170"/>
      <c r="C1197" s="170"/>
      <c r="D1197" s="170"/>
      <c r="E1197" s="171"/>
      <c r="F1197" s="172"/>
      <c r="G1197" s="118">
        <f>SUM(G1193:G1196)</f>
        <v>134550</v>
      </c>
      <c r="H1197" s="118">
        <f t="shared" ref="H1197:S1197" si="394">SUM(H1193:H1196)</f>
        <v>3849.14</v>
      </c>
      <c r="I1197" s="118">
        <f t="shared" si="394"/>
        <v>100</v>
      </c>
      <c r="J1197" s="118">
        <f t="shared" si="394"/>
        <v>3861.5899999999997</v>
      </c>
      <c r="K1197" s="118">
        <f t="shared" si="394"/>
        <v>9553.0499999999993</v>
      </c>
      <c r="L1197" s="118">
        <f t="shared" si="394"/>
        <v>1480.0500000000002</v>
      </c>
      <c r="M1197" s="118">
        <f t="shared" si="394"/>
        <v>4090.3199999999997</v>
      </c>
      <c r="N1197" s="118">
        <f t="shared" si="394"/>
        <v>9539.5950000000012</v>
      </c>
      <c r="O1197" s="118">
        <f t="shared" si="394"/>
        <v>0</v>
      </c>
      <c r="P1197" s="118">
        <f t="shared" si="394"/>
        <v>7951.9100000000008</v>
      </c>
      <c r="Q1197" s="118">
        <f t="shared" si="394"/>
        <v>11901.05</v>
      </c>
      <c r="R1197" s="118">
        <f t="shared" si="394"/>
        <v>20572.695</v>
      </c>
      <c r="S1197" s="118">
        <f t="shared" si="394"/>
        <v>122648.95000000001</v>
      </c>
      <c r="T1197" s="173"/>
    </row>
    <row r="1198" spans="1:20" x14ac:dyDescent="0.25">
      <c r="A1198" s="121"/>
      <c r="B1198" s="170"/>
      <c r="C1198" s="170"/>
      <c r="D1198" s="170"/>
      <c r="E1198" s="171"/>
      <c r="F1198" s="172"/>
      <c r="G1198" s="118"/>
      <c r="H1198" s="118"/>
      <c r="I1198" s="118"/>
      <c r="J1198" s="118"/>
      <c r="K1198" s="118"/>
      <c r="L1198" s="118"/>
      <c r="M1198" s="118"/>
      <c r="N1198" s="118"/>
      <c r="O1198" s="118"/>
      <c r="P1198" s="118"/>
      <c r="Q1198" s="118"/>
      <c r="R1198" s="118"/>
      <c r="S1198" s="118"/>
      <c r="T1198" s="173"/>
    </row>
    <row r="1199" spans="1:20" ht="19.5" x14ac:dyDescent="0.35">
      <c r="A1199" s="254"/>
      <c r="B1199" s="254"/>
      <c r="C1199" s="254"/>
      <c r="D1199" s="254"/>
      <c r="E1199" s="254"/>
      <c r="F1199" s="254"/>
      <c r="G1199" s="254"/>
      <c r="H1199" s="254"/>
      <c r="I1199" s="254"/>
      <c r="J1199" s="254"/>
      <c r="K1199" s="254"/>
      <c r="L1199" s="254"/>
      <c r="M1199" s="254"/>
      <c r="N1199" s="254"/>
      <c r="O1199" s="254"/>
      <c r="P1199" s="254"/>
      <c r="Q1199" s="254"/>
      <c r="R1199" s="254"/>
      <c r="S1199" s="254"/>
      <c r="T1199" s="167"/>
    </row>
    <row r="1200" spans="1:20" ht="19.5" x14ac:dyDescent="0.35">
      <c r="A1200" s="254"/>
      <c r="B1200" s="254"/>
      <c r="C1200" s="254"/>
      <c r="D1200" s="254"/>
      <c r="E1200" s="254"/>
      <c r="F1200" s="254"/>
      <c r="G1200" s="254"/>
      <c r="H1200" s="254"/>
      <c r="I1200" s="254"/>
      <c r="J1200" s="254"/>
      <c r="K1200" s="254"/>
      <c r="L1200" s="254"/>
      <c r="M1200" s="254"/>
      <c r="N1200" s="254"/>
      <c r="O1200" s="254"/>
      <c r="P1200" s="254"/>
      <c r="Q1200" s="254"/>
      <c r="R1200" s="254"/>
      <c r="S1200" s="254"/>
      <c r="T1200" s="167"/>
    </row>
    <row r="1201" spans="1:20" ht="30.75" customHeight="1" thickBot="1" x14ac:dyDescent="0.5">
      <c r="A1201" s="232" t="s">
        <v>63</v>
      </c>
      <c r="B1201" s="232"/>
      <c r="C1201" s="232"/>
      <c r="D1201" s="232"/>
      <c r="E1201" s="232"/>
      <c r="F1201" s="232"/>
      <c r="G1201" s="232"/>
      <c r="H1201" s="232"/>
      <c r="I1201" s="232"/>
      <c r="J1201" s="232"/>
      <c r="K1201" s="232"/>
      <c r="L1201" s="232"/>
      <c r="M1201" s="232"/>
      <c r="N1201" s="232"/>
      <c r="O1201" s="232"/>
      <c r="P1201" s="232"/>
      <c r="Q1201" s="232"/>
      <c r="R1201" s="232"/>
      <c r="S1201" s="232"/>
      <c r="T1201" s="232"/>
    </row>
    <row r="1202" spans="1:20" ht="15" customHeight="1" x14ac:dyDescent="0.25">
      <c r="A1202" s="121">
        <v>1</v>
      </c>
      <c r="B1202" s="116"/>
      <c r="C1202" s="116" t="s">
        <v>788</v>
      </c>
      <c r="D1202" s="145" t="s">
        <v>787</v>
      </c>
      <c r="E1202" s="116" t="s">
        <v>1263</v>
      </c>
      <c r="F1202" s="143" t="s">
        <v>92</v>
      </c>
      <c r="G1202" s="144">
        <v>57500</v>
      </c>
      <c r="H1202" s="144">
        <v>3016.23</v>
      </c>
      <c r="I1202" s="134">
        <v>25</v>
      </c>
      <c r="J1202" s="144">
        <v>1650.25</v>
      </c>
      <c r="K1202" s="134">
        <f t="shared" ref="K1202:K1211" si="395">+G1202*7.1%</f>
        <v>4082.4999999999995</v>
      </c>
      <c r="L1202" s="134">
        <f t="shared" ref="L1202:L1211" si="396">+G1202*1.1%</f>
        <v>632.50000000000011</v>
      </c>
      <c r="M1202" s="144">
        <v>1748</v>
      </c>
      <c r="N1202" s="134">
        <f t="shared" ref="N1202:N1211" si="397">+G1202*7.09%</f>
        <v>4076.7500000000005</v>
      </c>
      <c r="O1202" s="134"/>
      <c r="P1202" s="134">
        <f t="shared" ref="P1202:P1211" si="398">+J1202+M1202</f>
        <v>3398.25</v>
      </c>
      <c r="Q1202" s="118">
        <f t="shared" ref="Q1202:Q1211" si="399">+H1202+I1202+J1202+M1202+O1202</f>
        <v>6439.48</v>
      </c>
      <c r="R1202" s="134">
        <f t="shared" ref="R1202:R1211" si="400">+K1202+L1202+N1202</f>
        <v>8791.75</v>
      </c>
      <c r="S1202" s="134">
        <f t="shared" ref="S1202:S1211" si="401">+G1202-Q1202</f>
        <v>51060.520000000004</v>
      </c>
      <c r="T1202" s="130" t="s">
        <v>93</v>
      </c>
    </row>
    <row r="1203" spans="1:20" x14ac:dyDescent="0.25">
      <c r="A1203" s="121">
        <v>2</v>
      </c>
      <c r="B1203" s="35"/>
      <c r="C1203" s="35" t="s">
        <v>789</v>
      </c>
      <c r="D1203" s="75" t="s">
        <v>787</v>
      </c>
      <c r="E1203" s="35" t="s">
        <v>248</v>
      </c>
      <c r="F1203" s="117" t="s">
        <v>92</v>
      </c>
      <c r="G1203" s="87">
        <v>50500</v>
      </c>
      <c r="H1203" s="87">
        <v>1746.05</v>
      </c>
      <c r="I1203" s="118">
        <v>25</v>
      </c>
      <c r="J1203" s="87">
        <v>1449.35</v>
      </c>
      <c r="K1203" s="118">
        <f t="shared" si="395"/>
        <v>3585.4999999999995</v>
      </c>
      <c r="L1203" s="118">
        <f t="shared" si="396"/>
        <v>555.5</v>
      </c>
      <c r="M1203" s="87">
        <v>1535.2</v>
      </c>
      <c r="N1203" s="118">
        <f t="shared" si="397"/>
        <v>3580.4500000000003</v>
      </c>
      <c r="O1203" s="118"/>
      <c r="P1203" s="118">
        <f t="shared" si="398"/>
        <v>2984.55</v>
      </c>
      <c r="Q1203" s="118">
        <f t="shared" si="399"/>
        <v>4755.5999999999995</v>
      </c>
      <c r="R1203" s="118">
        <f t="shared" si="400"/>
        <v>7721.4500000000007</v>
      </c>
      <c r="S1203" s="118">
        <f t="shared" si="401"/>
        <v>45744.4</v>
      </c>
      <c r="T1203" s="174" t="s">
        <v>93</v>
      </c>
    </row>
    <row r="1204" spans="1:20" x14ac:dyDescent="0.25">
      <c r="A1204" s="121">
        <v>3</v>
      </c>
      <c r="B1204" s="35"/>
      <c r="C1204" s="35" t="s">
        <v>790</v>
      </c>
      <c r="D1204" s="75" t="s">
        <v>787</v>
      </c>
      <c r="E1204" s="35" t="s">
        <v>333</v>
      </c>
      <c r="F1204" s="117" t="s">
        <v>92</v>
      </c>
      <c r="G1204" s="87">
        <v>12650</v>
      </c>
      <c r="H1204" s="85">
        <v>0</v>
      </c>
      <c r="I1204" s="118">
        <v>25</v>
      </c>
      <c r="J1204" s="85">
        <v>363.06</v>
      </c>
      <c r="K1204" s="118">
        <f t="shared" si="395"/>
        <v>898.14999999999986</v>
      </c>
      <c r="L1204" s="118">
        <f t="shared" si="396"/>
        <v>139.15</v>
      </c>
      <c r="M1204" s="85">
        <v>384.56</v>
      </c>
      <c r="N1204" s="118">
        <f t="shared" si="397"/>
        <v>896.8850000000001</v>
      </c>
      <c r="O1204" s="118"/>
      <c r="P1204" s="118">
        <f t="shared" si="398"/>
        <v>747.62</v>
      </c>
      <c r="Q1204" s="118">
        <f t="shared" si="399"/>
        <v>772.62</v>
      </c>
      <c r="R1204" s="118">
        <f t="shared" si="400"/>
        <v>1934.1849999999999</v>
      </c>
      <c r="S1204" s="118">
        <f t="shared" si="401"/>
        <v>11877.38</v>
      </c>
      <c r="T1204" s="174" t="s">
        <v>93</v>
      </c>
    </row>
    <row r="1205" spans="1:20" x14ac:dyDescent="0.25">
      <c r="A1205" s="121">
        <v>4</v>
      </c>
      <c r="B1205" s="35"/>
      <c r="C1205" s="35" t="s">
        <v>791</v>
      </c>
      <c r="D1205" s="75" t="s">
        <v>787</v>
      </c>
      <c r="E1205" s="35" t="s">
        <v>291</v>
      </c>
      <c r="F1205" s="117" t="s">
        <v>92</v>
      </c>
      <c r="G1205" s="87">
        <v>45000</v>
      </c>
      <c r="H1205" s="85">
        <v>969.81</v>
      </c>
      <c r="I1205" s="118">
        <v>25</v>
      </c>
      <c r="J1205" s="87">
        <v>1291.5</v>
      </c>
      <c r="K1205" s="118">
        <f t="shared" si="395"/>
        <v>3194.9999999999995</v>
      </c>
      <c r="L1205" s="118">
        <f t="shared" si="396"/>
        <v>495.00000000000006</v>
      </c>
      <c r="M1205" s="87">
        <v>1368</v>
      </c>
      <c r="N1205" s="118">
        <f t="shared" si="397"/>
        <v>3190.5</v>
      </c>
      <c r="O1205" s="118"/>
      <c r="P1205" s="118">
        <f t="shared" si="398"/>
        <v>2659.5</v>
      </c>
      <c r="Q1205" s="118">
        <f t="shared" si="399"/>
        <v>3654.31</v>
      </c>
      <c r="R1205" s="118">
        <f t="shared" si="400"/>
        <v>6880.5</v>
      </c>
      <c r="S1205" s="118">
        <f t="shared" si="401"/>
        <v>41345.69</v>
      </c>
      <c r="T1205" s="174" t="s">
        <v>93</v>
      </c>
    </row>
    <row r="1206" spans="1:20" x14ac:dyDescent="0.25">
      <c r="A1206" s="121">
        <v>5</v>
      </c>
      <c r="B1206" s="35"/>
      <c r="C1206" s="35" t="s">
        <v>792</v>
      </c>
      <c r="D1206" s="75" t="s">
        <v>787</v>
      </c>
      <c r="E1206" s="35" t="s">
        <v>1264</v>
      </c>
      <c r="F1206" s="117" t="s">
        <v>92</v>
      </c>
      <c r="G1206" s="87">
        <v>36000</v>
      </c>
      <c r="H1206" s="85">
        <v>0</v>
      </c>
      <c r="I1206" s="118">
        <v>25</v>
      </c>
      <c r="J1206" s="87">
        <v>1033.2</v>
      </c>
      <c r="K1206" s="118">
        <f t="shared" si="395"/>
        <v>2555.9999999999995</v>
      </c>
      <c r="L1206" s="118">
        <f t="shared" si="396"/>
        <v>396.00000000000006</v>
      </c>
      <c r="M1206" s="87">
        <v>1094.4000000000001</v>
      </c>
      <c r="N1206" s="118">
        <f t="shared" si="397"/>
        <v>2552.4</v>
      </c>
      <c r="O1206" s="118"/>
      <c r="P1206" s="118">
        <f t="shared" si="398"/>
        <v>2127.6000000000004</v>
      </c>
      <c r="Q1206" s="118">
        <f t="shared" si="399"/>
        <v>2152.6000000000004</v>
      </c>
      <c r="R1206" s="118">
        <f t="shared" si="400"/>
        <v>5504.4</v>
      </c>
      <c r="S1206" s="118">
        <f t="shared" si="401"/>
        <v>33847.4</v>
      </c>
      <c r="T1206" s="174" t="s">
        <v>93</v>
      </c>
    </row>
    <row r="1207" spans="1:20" x14ac:dyDescent="0.25">
      <c r="A1207" s="121">
        <v>6</v>
      </c>
      <c r="B1207" s="35"/>
      <c r="C1207" s="35" t="s">
        <v>793</v>
      </c>
      <c r="D1207" s="75" t="s">
        <v>787</v>
      </c>
      <c r="E1207" s="35" t="s">
        <v>185</v>
      </c>
      <c r="F1207" s="117" t="s">
        <v>92</v>
      </c>
      <c r="G1207" s="87">
        <v>22000</v>
      </c>
      <c r="H1207" s="85">
        <v>0</v>
      </c>
      <c r="I1207" s="118">
        <v>25</v>
      </c>
      <c r="J1207" s="85">
        <v>631.4</v>
      </c>
      <c r="K1207" s="118">
        <f t="shared" si="395"/>
        <v>1561.9999999999998</v>
      </c>
      <c r="L1207" s="118">
        <f t="shared" si="396"/>
        <v>242.00000000000003</v>
      </c>
      <c r="M1207" s="85">
        <v>668.8</v>
      </c>
      <c r="N1207" s="118">
        <f t="shared" si="397"/>
        <v>1559.8000000000002</v>
      </c>
      <c r="O1207" s="118"/>
      <c r="P1207" s="118">
        <f t="shared" si="398"/>
        <v>1300.1999999999998</v>
      </c>
      <c r="Q1207" s="118">
        <f t="shared" si="399"/>
        <v>1325.1999999999998</v>
      </c>
      <c r="R1207" s="118">
        <f t="shared" si="400"/>
        <v>3363.8</v>
      </c>
      <c r="S1207" s="118">
        <f t="shared" si="401"/>
        <v>20674.8</v>
      </c>
      <c r="T1207" s="174" t="s">
        <v>93</v>
      </c>
    </row>
    <row r="1208" spans="1:20" x14ac:dyDescent="0.25">
      <c r="A1208" s="121">
        <v>7</v>
      </c>
      <c r="B1208" s="35"/>
      <c r="C1208" s="35" t="s">
        <v>794</v>
      </c>
      <c r="D1208" s="75" t="s">
        <v>787</v>
      </c>
      <c r="E1208" s="35" t="s">
        <v>84</v>
      </c>
      <c r="F1208" s="117" t="s">
        <v>92</v>
      </c>
      <c r="G1208" s="87">
        <v>20900</v>
      </c>
      <c r="H1208" s="85">
        <v>0</v>
      </c>
      <c r="I1208" s="118">
        <v>25</v>
      </c>
      <c r="J1208" s="85">
        <v>599.83000000000004</v>
      </c>
      <c r="K1208" s="118">
        <f t="shared" si="395"/>
        <v>1483.8999999999999</v>
      </c>
      <c r="L1208" s="118">
        <f t="shared" si="396"/>
        <v>229.90000000000003</v>
      </c>
      <c r="M1208" s="85">
        <v>635.36</v>
      </c>
      <c r="N1208" s="118">
        <f t="shared" si="397"/>
        <v>1481.8100000000002</v>
      </c>
      <c r="O1208" s="118"/>
      <c r="P1208" s="118">
        <f t="shared" si="398"/>
        <v>1235.19</v>
      </c>
      <c r="Q1208" s="118">
        <f t="shared" si="399"/>
        <v>1260.19</v>
      </c>
      <c r="R1208" s="118">
        <f t="shared" si="400"/>
        <v>3195.61</v>
      </c>
      <c r="S1208" s="118">
        <f t="shared" si="401"/>
        <v>19639.810000000001</v>
      </c>
      <c r="T1208" s="174" t="s">
        <v>93</v>
      </c>
    </row>
    <row r="1209" spans="1:20" x14ac:dyDescent="0.25">
      <c r="A1209" s="121">
        <v>8</v>
      </c>
      <c r="B1209" s="35"/>
      <c r="C1209" s="35" t="s">
        <v>795</v>
      </c>
      <c r="D1209" s="75" t="s">
        <v>787</v>
      </c>
      <c r="E1209" s="35" t="s">
        <v>248</v>
      </c>
      <c r="F1209" s="117" t="s">
        <v>92</v>
      </c>
      <c r="G1209" s="87">
        <v>50500</v>
      </c>
      <c r="H1209" s="87">
        <v>1924.57</v>
      </c>
      <c r="I1209" s="118">
        <v>25</v>
      </c>
      <c r="J1209" s="87">
        <v>1449.35</v>
      </c>
      <c r="K1209" s="118">
        <f t="shared" si="395"/>
        <v>3585.4999999999995</v>
      </c>
      <c r="L1209" s="118">
        <f t="shared" si="396"/>
        <v>555.5</v>
      </c>
      <c r="M1209" s="87">
        <v>1535.2</v>
      </c>
      <c r="N1209" s="118">
        <f t="shared" si="397"/>
        <v>3580.4500000000003</v>
      </c>
      <c r="O1209" s="118"/>
      <c r="P1209" s="118">
        <f t="shared" si="398"/>
        <v>2984.55</v>
      </c>
      <c r="Q1209" s="118">
        <f t="shared" si="399"/>
        <v>4934.12</v>
      </c>
      <c r="R1209" s="118">
        <f t="shared" si="400"/>
        <v>7721.4500000000007</v>
      </c>
      <c r="S1209" s="118">
        <f t="shared" si="401"/>
        <v>45565.88</v>
      </c>
      <c r="T1209" s="174" t="s">
        <v>93</v>
      </c>
    </row>
    <row r="1210" spans="1:20" x14ac:dyDescent="0.25">
      <c r="A1210" s="121">
        <v>9</v>
      </c>
      <c r="B1210" s="35"/>
      <c r="C1210" s="35" t="s">
        <v>796</v>
      </c>
      <c r="D1210" s="75" t="s">
        <v>787</v>
      </c>
      <c r="E1210" s="35" t="s">
        <v>248</v>
      </c>
      <c r="F1210" s="117" t="s">
        <v>92</v>
      </c>
      <c r="G1210" s="87">
        <v>50500</v>
      </c>
      <c r="H1210" s="87">
        <v>1924.57</v>
      </c>
      <c r="I1210" s="118">
        <v>25</v>
      </c>
      <c r="J1210" s="87">
        <v>1449.35</v>
      </c>
      <c r="K1210" s="118">
        <f t="shared" si="395"/>
        <v>3585.4999999999995</v>
      </c>
      <c r="L1210" s="118">
        <f t="shared" si="396"/>
        <v>555.5</v>
      </c>
      <c r="M1210" s="87">
        <v>1535.2</v>
      </c>
      <c r="N1210" s="118">
        <f t="shared" si="397"/>
        <v>3580.4500000000003</v>
      </c>
      <c r="O1210" s="118"/>
      <c r="P1210" s="118">
        <f t="shared" si="398"/>
        <v>2984.55</v>
      </c>
      <c r="Q1210" s="118">
        <f t="shared" si="399"/>
        <v>4934.12</v>
      </c>
      <c r="R1210" s="118">
        <f t="shared" si="400"/>
        <v>7721.4500000000007</v>
      </c>
      <c r="S1210" s="118">
        <f t="shared" si="401"/>
        <v>45565.88</v>
      </c>
      <c r="T1210" s="175" t="s">
        <v>93</v>
      </c>
    </row>
    <row r="1211" spans="1:20" x14ac:dyDescent="0.25">
      <c r="A1211" s="121">
        <v>10</v>
      </c>
      <c r="B1211" s="35"/>
      <c r="C1211" s="35" t="s">
        <v>797</v>
      </c>
      <c r="D1211" s="75" t="s">
        <v>787</v>
      </c>
      <c r="E1211" s="35" t="s">
        <v>234</v>
      </c>
      <c r="F1211" s="117" t="s">
        <v>92</v>
      </c>
      <c r="G1211" s="87">
        <v>16500</v>
      </c>
      <c r="H1211" s="85">
        <v>0</v>
      </c>
      <c r="I1211" s="118">
        <v>25</v>
      </c>
      <c r="J1211" s="85">
        <v>473.55</v>
      </c>
      <c r="K1211" s="118">
        <f t="shared" si="395"/>
        <v>1171.5</v>
      </c>
      <c r="L1211" s="118">
        <f t="shared" si="396"/>
        <v>181.50000000000003</v>
      </c>
      <c r="M1211" s="85">
        <v>501.6</v>
      </c>
      <c r="N1211" s="118">
        <f t="shared" si="397"/>
        <v>1169.8500000000001</v>
      </c>
      <c r="O1211" s="118"/>
      <c r="P1211" s="118">
        <f t="shared" si="398"/>
        <v>975.15000000000009</v>
      </c>
      <c r="Q1211" s="118">
        <f t="shared" si="399"/>
        <v>1000.1500000000001</v>
      </c>
      <c r="R1211" s="118">
        <f t="shared" si="400"/>
        <v>2522.8500000000004</v>
      </c>
      <c r="S1211" s="118">
        <f t="shared" si="401"/>
        <v>15499.85</v>
      </c>
      <c r="T1211" s="175" t="s">
        <v>93</v>
      </c>
    </row>
    <row r="1212" spans="1:20" ht="15.75" thickBot="1" x14ac:dyDescent="0.3">
      <c r="A1212" s="124">
        <v>11</v>
      </c>
      <c r="B1212" s="79"/>
      <c r="C1212" s="79" t="s">
        <v>798</v>
      </c>
      <c r="D1212" s="78" t="s">
        <v>787</v>
      </c>
      <c r="E1212" s="79" t="s">
        <v>333</v>
      </c>
      <c r="F1212" s="120" t="s">
        <v>92</v>
      </c>
      <c r="G1212" s="111">
        <v>11500</v>
      </c>
      <c r="H1212" s="95">
        <v>0</v>
      </c>
      <c r="I1212" s="112">
        <v>25</v>
      </c>
      <c r="J1212" s="95">
        <v>330.05</v>
      </c>
      <c r="K1212" s="112">
        <f>+G1212*7.1%</f>
        <v>816.49999999999989</v>
      </c>
      <c r="L1212" s="112">
        <f>+G1212*1.1%</f>
        <v>126.50000000000001</v>
      </c>
      <c r="M1212" s="95">
        <v>349.6</v>
      </c>
      <c r="N1212" s="112">
        <f>+G1212*7.09%</f>
        <v>815.35</v>
      </c>
      <c r="O1212" s="112"/>
      <c r="P1212" s="112">
        <f>+J1212+M1212</f>
        <v>679.65000000000009</v>
      </c>
      <c r="Q1212" s="112">
        <f>+H1212+I1212+J1212+M1212+O1212</f>
        <v>704.65000000000009</v>
      </c>
      <c r="R1212" s="112">
        <f>+K1212+L1212+N1212</f>
        <v>1758.35</v>
      </c>
      <c r="S1212" s="112">
        <f>+G1212-Q1212</f>
        <v>10795.35</v>
      </c>
      <c r="T1212" s="126" t="s">
        <v>93</v>
      </c>
    </row>
    <row r="1213" spans="1:20" x14ac:dyDescent="0.25">
      <c r="A1213" s="66"/>
      <c r="B1213" s="15"/>
      <c r="C1213" s="15"/>
      <c r="D1213" s="15"/>
      <c r="E1213" s="15"/>
      <c r="F1213" s="66"/>
      <c r="G1213" s="66">
        <f>SUM(G1202:G1212)</f>
        <v>373550</v>
      </c>
      <c r="H1213" s="66">
        <f t="shared" ref="H1213:S1213" si="402">SUM(H1202:H1212)</f>
        <v>9581.23</v>
      </c>
      <c r="I1213" s="66">
        <f t="shared" si="402"/>
        <v>275</v>
      </c>
      <c r="J1213" s="66">
        <f t="shared" si="402"/>
        <v>10720.889999999998</v>
      </c>
      <c r="K1213" s="66">
        <f t="shared" si="402"/>
        <v>26522.05</v>
      </c>
      <c r="L1213" s="66">
        <f t="shared" si="402"/>
        <v>4109.05</v>
      </c>
      <c r="M1213" s="66">
        <f t="shared" si="402"/>
        <v>11355.920000000002</v>
      </c>
      <c r="N1213" s="66">
        <f t="shared" si="402"/>
        <v>26484.695</v>
      </c>
      <c r="O1213" s="66">
        <f t="shared" si="402"/>
        <v>0</v>
      </c>
      <c r="P1213" s="66">
        <f t="shared" si="402"/>
        <v>22076.810000000005</v>
      </c>
      <c r="Q1213" s="66">
        <f t="shared" si="402"/>
        <v>31933.040000000001</v>
      </c>
      <c r="R1213" s="66">
        <f t="shared" si="402"/>
        <v>57115.794999999998</v>
      </c>
      <c r="S1213" s="66">
        <f t="shared" si="402"/>
        <v>341616.95999999996</v>
      </c>
      <c r="T1213" s="86"/>
    </row>
    <row r="1214" spans="1:20" ht="15.75" thickBot="1" x14ac:dyDescent="0.3">
      <c r="A1214" s="70"/>
      <c r="B1214" s="18"/>
      <c r="C1214" s="18"/>
      <c r="D1214" s="18"/>
      <c r="E1214" s="18"/>
      <c r="F1214" s="70"/>
      <c r="G1214" s="70"/>
      <c r="H1214" s="70"/>
      <c r="I1214" s="70"/>
      <c r="J1214" s="70"/>
      <c r="K1214" s="70"/>
      <c r="L1214" s="70"/>
      <c r="M1214" s="70"/>
      <c r="N1214" s="70"/>
      <c r="O1214" s="70"/>
      <c r="P1214" s="70"/>
      <c r="Q1214" s="70"/>
      <c r="R1214" s="70"/>
      <c r="S1214" s="70"/>
      <c r="T1214" s="88"/>
    </row>
    <row r="1215" spans="1:20" ht="27.75" customHeight="1" thickBot="1" x14ac:dyDescent="0.3">
      <c r="A1215" s="28"/>
      <c r="B1215" s="253" t="s">
        <v>22</v>
      </c>
      <c r="C1215" s="253"/>
      <c r="D1215" s="253"/>
      <c r="E1215" s="253"/>
      <c r="F1215" s="29"/>
      <c r="G1215" s="210">
        <f t="shared" ref="G1215:S1215" si="403">+G555+G617+G656+G710+G724+G735+G747+G766+G774+G783+G799+G817+G829+G837+G851+G860+G873+G887+G901+G919+G935+G941+G958+G971+G984+G996+G1006+G1018+G1033+G1044+G1053+G1063+G1075+G1086+G1098+G1126+G1143+G1151+G1165+G1175+G1189+G1197+G1213</f>
        <v>37263656.769999996</v>
      </c>
      <c r="H1215" s="210">
        <f t="shared" si="403"/>
        <v>1453032.4699999993</v>
      </c>
      <c r="I1215" s="210">
        <f t="shared" si="403"/>
        <v>25775</v>
      </c>
      <c r="J1215" s="210">
        <f t="shared" si="403"/>
        <v>1068103.9299999995</v>
      </c>
      <c r="K1215" s="210">
        <f t="shared" si="403"/>
        <v>2643855.8806700013</v>
      </c>
      <c r="L1215" s="210">
        <f t="shared" si="403"/>
        <v>409611.47446999972</v>
      </c>
      <c r="M1215" s="210">
        <f t="shared" si="403"/>
        <v>1110939.3599999994</v>
      </c>
      <c r="N1215" s="210">
        <f t="shared" si="403"/>
        <v>2640132.1399930012</v>
      </c>
      <c r="O1215" s="210">
        <f t="shared" si="403"/>
        <v>0</v>
      </c>
      <c r="P1215" s="210">
        <f t="shared" si="403"/>
        <v>2178245.2900000005</v>
      </c>
      <c r="Q1215" s="210">
        <f t="shared" si="403"/>
        <v>3657027.7599999993</v>
      </c>
      <c r="R1215" s="210">
        <f t="shared" si="403"/>
        <v>5693599.4951330088</v>
      </c>
      <c r="S1215" s="210">
        <f t="shared" si="403"/>
        <v>33580379.010000028</v>
      </c>
      <c r="T1215" s="211"/>
    </row>
    <row r="1216" spans="1:20" ht="16.5" x14ac:dyDescent="0.25">
      <c r="A1216" s="3"/>
      <c r="B1216" s="3"/>
      <c r="C1216" s="3"/>
      <c r="D1216" s="3"/>
      <c r="E1216" s="3"/>
      <c r="F1216" s="22"/>
      <c r="G1216" s="3"/>
      <c r="H1216" s="4"/>
      <c r="I1216" s="4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20" ht="16.5" x14ac:dyDescent="0.25">
      <c r="A1217" s="200" t="s">
        <v>23</v>
      </c>
      <c r="B1217" s="6"/>
      <c r="C1217" s="5"/>
      <c r="D1217" s="5"/>
      <c r="E1217" s="5"/>
      <c r="F1217" s="6"/>
      <c r="G1217" s="114"/>
      <c r="H1217" s="7"/>
      <c r="I1217" s="7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5"/>
    </row>
    <row r="1218" spans="1:20" ht="16.5" x14ac:dyDescent="0.25">
      <c r="A1218" s="5" t="s">
        <v>24</v>
      </c>
      <c r="B1218" s="6"/>
      <c r="C1218" s="5"/>
      <c r="D1218" s="5"/>
      <c r="E1218" s="5"/>
      <c r="F1218" s="6"/>
      <c r="G1218" s="114"/>
      <c r="H1218" s="7"/>
      <c r="I1218" s="7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5"/>
    </row>
    <row r="1219" spans="1:20" ht="16.5" x14ac:dyDescent="0.25">
      <c r="A1219" s="5" t="s">
        <v>25</v>
      </c>
      <c r="B1219" s="6"/>
      <c r="C1219" s="5"/>
      <c r="D1219" s="5"/>
      <c r="E1219" s="5"/>
      <c r="F1219" s="6"/>
      <c r="G1219" s="114"/>
      <c r="H1219" s="7"/>
      <c r="I1219" s="7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5"/>
    </row>
    <row r="1220" spans="1:20" ht="16.5" x14ac:dyDescent="0.25">
      <c r="A1220" s="5" t="s">
        <v>26</v>
      </c>
      <c r="B1220" s="6"/>
      <c r="C1220" s="5"/>
      <c r="D1220" s="5"/>
      <c r="E1220" s="5"/>
      <c r="F1220" s="6"/>
      <c r="G1220" s="114"/>
      <c r="H1220" s="7"/>
      <c r="I1220" s="7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5"/>
    </row>
    <row r="1221" spans="1:20" ht="16.5" x14ac:dyDescent="0.25">
      <c r="A1221" s="5" t="s">
        <v>1290</v>
      </c>
      <c r="B1221" s="6"/>
      <c r="C1221" s="5"/>
      <c r="D1221" s="5"/>
      <c r="E1221" s="5"/>
      <c r="F1221" s="6"/>
      <c r="G1221" s="115"/>
      <c r="H1221" s="114"/>
      <c r="I1221" s="7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5"/>
    </row>
    <row r="1222" spans="1:20" ht="15" customHeight="1" x14ac:dyDescent="0.25">
      <c r="A1222" s="2"/>
      <c r="B1222" s="2"/>
      <c r="C1222" s="2"/>
      <c r="D1222" s="2"/>
      <c r="E1222" s="2"/>
      <c r="F1222" s="11"/>
      <c r="G1222" s="201"/>
      <c r="H1222" s="202"/>
      <c r="I1222" s="2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5"/>
    </row>
    <row r="1223" spans="1:20" s="1" customFormat="1" ht="15" customHeight="1" x14ac:dyDescent="0.25">
      <c r="A1223" s="16"/>
      <c r="B1223" s="16"/>
      <c r="C1223" s="15"/>
      <c r="D1223" s="15"/>
      <c r="E1223" s="15"/>
      <c r="F1223" s="15"/>
      <c r="G1223" s="203"/>
      <c r="H1223" s="15"/>
      <c r="I1223" s="204"/>
      <c r="J1223" s="15"/>
      <c r="K1223" s="15"/>
      <c r="L1223" s="15"/>
      <c r="M1223" s="15"/>
      <c r="N1223" s="15"/>
      <c r="O1223" s="10"/>
      <c r="P1223" s="25"/>
      <c r="Q1223" s="15"/>
      <c r="R1223" s="15"/>
      <c r="S1223" s="15"/>
      <c r="T1223" s="15"/>
    </row>
    <row r="1224" spans="1:20" s="1" customFormat="1" ht="22.5" customHeight="1" x14ac:dyDescent="0.25">
      <c r="A1224" s="16"/>
      <c r="B1224" s="16"/>
      <c r="C1224" s="195" t="s">
        <v>72</v>
      </c>
      <c r="D1224" s="6"/>
      <c r="E1224" s="5"/>
      <c r="F1224" s="196" t="s">
        <v>68</v>
      </c>
      <c r="G1224" s="197"/>
      <c r="H1224" s="182"/>
      <c r="I1224" s="5"/>
      <c r="J1224" s="7"/>
      <c r="K1224" s="7"/>
      <c r="L1224" s="198"/>
      <c r="M1224" s="198"/>
      <c r="N1224" s="198"/>
      <c r="O1224" s="199" t="s">
        <v>75</v>
      </c>
      <c r="P1224" s="25"/>
      <c r="Q1224" s="10"/>
      <c r="R1224" s="15"/>
      <c r="S1224" s="15"/>
      <c r="T1224" s="10"/>
    </row>
    <row r="1225" spans="1:20" ht="15" customHeight="1" x14ac:dyDescent="0.25">
      <c r="A1225" s="16"/>
      <c r="B1225" s="16"/>
      <c r="C1225" s="5"/>
      <c r="D1225" s="6"/>
      <c r="E1225" s="5"/>
      <c r="F1225" s="5"/>
      <c r="G1225" s="115"/>
      <c r="H1225" s="5"/>
      <c r="I1225" s="7"/>
      <c r="J1225" s="7"/>
      <c r="K1225" s="7"/>
      <c r="L1225" s="10"/>
      <c r="M1225" s="10"/>
      <c r="N1225" s="10"/>
      <c r="O1225" s="10"/>
      <c r="P1225" s="10"/>
      <c r="Q1225" s="10"/>
      <c r="R1225" s="15"/>
      <c r="S1225" s="15"/>
      <c r="T1225" s="10"/>
    </row>
    <row r="1226" spans="1:20" ht="15" customHeight="1" x14ac:dyDescent="0.25">
      <c r="A1226" s="16"/>
      <c r="B1226" s="16"/>
      <c r="C1226" s="5"/>
      <c r="D1226" s="6"/>
      <c r="E1226" s="6"/>
      <c r="F1226" s="5"/>
      <c r="G1226" s="5"/>
      <c r="H1226" s="5"/>
      <c r="I1226" s="5"/>
      <c r="J1226" s="5"/>
      <c r="K1226" s="7"/>
      <c r="L1226" s="7"/>
      <c r="M1226" s="10"/>
      <c r="N1226" s="10"/>
      <c r="O1226" s="10"/>
      <c r="P1226" s="10"/>
      <c r="Q1226" s="10"/>
      <c r="R1226" s="15"/>
      <c r="S1226" s="15"/>
      <c r="T1226" s="15"/>
    </row>
    <row r="1227" spans="1:20" ht="15" customHeight="1" x14ac:dyDescent="0.25">
      <c r="A1227" s="16"/>
      <c r="B1227" s="16"/>
      <c r="C1227" s="5"/>
      <c r="D1227" s="6"/>
      <c r="E1227" s="6"/>
      <c r="F1227" s="5"/>
      <c r="G1227" s="5"/>
      <c r="H1227" s="5"/>
      <c r="I1227" s="5"/>
      <c r="J1227" s="5"/>
      <c r="K1227" s="7"/>
      <c r="L1227" s="7"/>
      <c r="M1227" s="10"/>
      <c r="N1227" s="10"/>
      <c r="O1227" s="10"/>
      <c r="P1227" s="10"/>
      <c r="Q1227" s="10"/>
      <c r="R1227" s="15"/>
      <c r="S1227" s="15"/>
      <c r="T1227" s="15"/>
    </row>
    <row r="1228" spans="1:20" ht="15" customHeight="1" x14ac:dyDescent="0.25">
      <c r="A1228" s="16"/>
      <c r="B1228" s="16"/>
      <c r="C1228" s="5"/>
      <c r="D1228" s="6"/>
      <c r="E1228" s="6"/>
      <c r="F1228" s="5"/>
      <c r="G1228" s="5"/>
      <c r="H1228" s="5"/>
      <c r="I1228" s="5"/>
      <c r="J1228" s="5"/>
      <c r="K1228" s="7"/>
      <c r="L1228" s="7"/>
      <c r="M1228" s="10"/>
      <c r="N1228" s="10"/>
      <c r="O1228" s="10"/>
      <c r="P1228" s="10"/>
      <c r="Q1228" s="10"/>
      <c r="R1228" s="15"/>
      <c r="S1228" s="15"/>
      <c r="T1228" s="15"/>
    </row>
    <row r="1229" spans="1:20" ht="15.75" customHeight="1" x14ac:dyDescent="0.25">
      <c r="A1229" s="16"/>
      <c r="B1229" s="16"/>
      <c r="C1229" s="5"/>
      <c r="D1229" s="6"/>
      <c r="E1229" s="6"/>
      <c r="F1229" s="5"/>
      <c r="G1229" s="5"/>
      <c r="H1229" s="5"/>
      <c r="I1229" s="5"/>
      <c r="J1229" s="5"/>
      <c r="K1229" s="7"/>
      <c r="L1229" s="7"/>
      <c r="M1229" s="10"/>
      <c r="N1229" s="10"/>
      <c r="O1229" s="10"/>
      <c r="P1229" s="10"/>
      <c r="Q1229" s="10"/>
      <c r="R1229" s="15"/>
      <c r="S1229" s="15"/>
      <c r="T1229" s="15"/>
    </row>
    <row r="1230" spans="1:20" ht="18" x14ac:dyDescent="0.25">
      <c r="A1230" s="16"/>
      <c r="B1230" s="16"/>
      <c r="C1230" s="205" t="s">
        <v>1364</v>
      </c>
      <c r="D1230" s="6"/>
      <c r="E1230" s="6"/>
      <c r="F1230" s="206" t="s">
        <v>1366</v>
      </c>
      <c r="G1230" s="207"/>
      <c r="H1230" s="5"/>
      <c r="I1230" s="5"/>
      <c r="J1230" s="5"/>
      <c r="K1230" s="7"/>
      <c r="L1230" s="7"/>
      <c r="M1230" s="10"/>
      <c r="N1230" s="10"/>
      <c r="O1230" s="252"/>
      <c r="P1230" s="252"/>
      <c r="Q1230" s="10"/>
      <c r="R1230" s="15"/>
      <c r="S1230" s="15"/>
      <c r="T1230" s="15"/>
    </row>
    <row r="1231" spans="1:20" ht="18" x14ac:dyDescent="0.25">
      <c r="A1231" s="15"/>
      <c r="B1231" s="15"/>
      <c r="C1231" s="190" t="s">
        <v>1365</v>
      </c>
      <c r="D1231" s="15"/>
      <c r="E1231" s="15"/>
      <c r="F1231" s="192" t="s">
        <v>73</v>
      </c>
      <c r="G1231" s="192"/>
      <c r="H1231" s="15"/>
      <c r="I1231" s="15"/>
      <c r="J1231" s="15"/>
      <c r="K1231" s="15"/>
      <c r="L1231" s="15"/>
      <c r="M1231" s="15"/>
      <c r="N1231" s="15"/>
      <c r="O1231" s="208"/>
      <c r="P1231" s="209"/>
      <c r="Q1231" s="15"/>
      <c r="R1231" s="15"/>
      <c r="S1231" s="15"/>
      <c r="T1231" s="15"/>
    </row>
    <row r="1232" spans="1:20" ht="18" x14ac:dyDescent="0.25">
      <c r="A1232" s="15"/>
      <c r="B1232" s="15"/>
      <c r="C1232" s="191" t="s">
        <v>74</v>
      </c>
      <c r="D1232" s="15"/>
      <c r="E1232" s="15"/>
      <c r="F1232" s="191" t="s">
        <v>74</v>
      </c>
      <c r="G1232" s="191"/>
      <c r="H1232" s="193"/>
      <c r="I1232" s="15"/>
      <c r="J1232" s="15"/>
      <c r="K1232" s="15"/>
      <c r="L1232" s="15"/>
      <c r="M1232" s="15"/>
      <c r="N1232" s="15"/>
      <c r="O1232" s="251"/>
      <c r="P1232" s="251"/>
      <c r="Q1232" s="15"/>
      <c r="R1232" s="15"/>
      <c r="S1232" s="15"/>
      <c r="T1232" s="15"/>
    </row>
    <row r="1233" spans="1:20" ht="16.5" x14ac:dyDescent="0.25">
      <c r="A1233" s="15"/>
      <c r="B1233" s="15"/>
      <c r="C1233" s="15"/>
      <c r="D1233" s="15"/>
      <c r="E1233" s="15"/>
      <c r="F1233" s="194"/>
      <c r="G1233" s="194"/>
      <c r="H1233" s="15"/>
      <c r="I1233" s="15"/>
      <c r="J1233" s="15"/>
      <c r="K1233" s="15"/>
      <c r="L1233" s="15"/>
      <c r="M1233" s="15"/>
      <c r="N1233" s="15"/>
      <c r="O1233" s="194"/>
      <c r="P1233" s="194"/>
      <c r="Q1233" s="15"/>
      <c r="R1233" s="15"/>
      <c r="S1233" s="10"/>
      <c r="T1233" s="15"/>
    </row>
    <row r="1234" spans="1:20" x14ac:dyDescent="0.25">
      <c r="A1234" s="15"/>
      <c r="B1234" s="15"/>
      <c r="C1234" s="15"/>
    </row>
  </sheetData>
  <autoFilter ref="C3:T555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</autoFilter>
  <sortState ref="C1425:T1439">
    <sortCondition ref="D1344:D1355"/>
  </sortState>
  <mergeCells count="122">
    <mergeCell ref="O1230:P1230"/>
    <mergeCell ref="A840:T840"/>
    <mergeCell ref="A987:S987"/>
    <mergeCell ref="A986:T986"/>
    <mergeCell ref="A1055:S1055"/>
    <mergeCell ref="A1035:S1035"/>
    <mergeCell ref="B1215:E1215"/>
    <mergeCell ref="A1200:S1200"/>
    <mergeCell ref="A1199:S1199"/>
    <mergeCell ref="A1191:S1191"/>
    <mergeCell ref="A1153:S1153"/>
    <mergeCell ref="A1154:S1154"/>
    <mergeCell ref="A1128:S1128"/>
    <mergeCell ref="A1129:S1129"/>
    <mergeCell ref="A1078:S1078"/>
    <mergeCell ref="A1130:T1130"/>
    <mergeCell ref="A1066:S1066"/>
    <mergeCell ref="A1008:S1008"/>
    <mergeCell ref="A945:T945"/>
    <mergeCell ref="A1056:S1056"/>
    <mergeCell ref="A749:T749"/>
    <mergeCell ref="A769:T769"/>
    <mergeCell ref="A777:T777"/>
    <mergeCell ref="A785:T785"/>
    <mergeCell ref="A802:T802"/>
    <mergeCell ref="A820:T820"/>
    <mergeCell ref="S3:S5"/>
    <mergeCell ref="A3:A5"/>
    <mergeCell ref="O1232:P1232"/>
    <mergeCell ref="A961:T961"/>
    <mergeCell ref="A988:T988"/>
    <mergeCell ref="A1000:T1000"/>
    <mergeCell ref="A1010:T1010"/>
    <mergeCell ref="A937:S937"/>
    <mergeCell ref="A1146:T1146"/>
    <mergeCell ref="A1155:T1155"/>
    <mergeCell ref="A1167:T1167"/>
    <mergeCell ref="A1177:T1177"/>
    <mergeCell ref="A1021:T1021"/>
    <mergeCell ref="A1037:T1037"/>
    <mergeCell ref="A1048:T1048"/>
    <mergeCell ref="A1057:T1057"/>
    <mergeCell ref="A1067:T1067"/>
    <mergeCell ref="A1079:T1079"/>
    <mergeCell ref="A1090:T1090"/>
    <mergeCell ref="A1020:S1020"/>
    <mergeCell ref="A1009:S1009"/>
    <mergeCell ref="A998:S998"/>
    <mergeCell ref="A999:S999"/>
    <mergeCell ref="A1065:S1065"/>
    <mergeCell ref="A1192:T1192"/>
    <mergeCell ref="A1201:T1201"/>
    <mergeCell ref="A737:T737"/>
    <mergeCell ref="A877:T877"/>
    <mergeCell ref="A921:T921"/>
    <mergeCell ref="A922:T922"/>
    <mergeCell ref="A943:T943"/>
    <mergeCell ref="B3:B5"/>
    <mergeCell ref="C3:C5"/>
    <mergeCell ref="D3:D5"/>
    <mergeCell ref="E3:E5"/>
    <mergeCell ref="F3:F5"/>
    <mergeCell ref="A557:T557"/>
    <mergeCell ref="A891:T891"/>
    <mergeCell ref="A903:T903"/>
    <mergeCell ref="A938:T938"/>
    <mergeCell ref="A784:S784"/>
    <mergeCell ref="A776:S776"/>
    <mergeCell ref="A768:S768"/>
    <mergeCell ref="A748:S748"/>
    <mergeCell ref="A725:S725"/>
    <mergeCell ref="G3:G5"/>
    <mergeCell ref="H3:H5"/>
    <mergeCell ref="I3:I5"/>
    <mergeCell ref="J3:P3"/>
    <mergeCell ref="Q3:R3"/>
    <mergeCell ref="A726:T726"/>
    <mergeCell ref="A1102:T1102"/>
    <mergeCell ref="A1088:S1088"/>
    <mergeCell ref="A1089:S1089"/>
    <mergeCell ref="A1077:T1077"/>
    <mergeCell ref="A1145:S1145"/>
    <mergeCell ref="A1100:S1100"/>
    <mergeCell ref="A1101:S1101"/>
    <mergeCell ref="A736:S736"/>
    <mergeCell ref="T3:T5"/>
    <mergeCell ref="J4:K4"/>
    <mergeCell ref="L4:L5"/>
    <mergeCell ref="M4:N4"/>
    <mergeCell ref="O4:O5"/>
    <mergeCell ref="P4:P5"/>
    <mergeCell ref="Q4:Q5"/>
    <mergeCell ref="R4:R5"/>
    <mergeCell ref="A714:T714"/>
    <mergeCell ref="A712:S712"/>
    <mergeCell ref="A713:S713"/>
    <mergeCell ref="A620:T620"/>
    <mergeCell ref="A658:T658"/>
    <mergeCell ref="A959:S959"/>
    <mergeCell ref="A960:S960"/>
    <mergeCell ref="A831:T831"/>
    <mergeCell ref="A1046:S1046"/>
    <mergeCell ref="A1047:S1047"/>
    <mergeCell ref="A1036:S1036"/>
    <mergeCell ref="A1:T1"/>
    <mergeCell ref="A2:T2"/>
    <mergeCell ref="A973:T973"/>
    <mergeCell ref="A974:T974"/>
    <mergeCell ref="A975:T975"/>
    <mergeCell ref="A944:T944"/>
    <mergeCell ref="A902:S902"/>
    <mergeCell ref="A889:S889"/>
    <mergeCell ref="A890:S890"/>
    <mergeCell ref="A876:S876"/>
    <mergeCell ref="A863:T863"/>
    <mergeCell ref="A862:T862"/>
    <mergeCell ref="A838:S838"/>
    <mergeCell ref="A839:S839"/>
    <mergeCell ref="A819:T819"/>
    <mergeCell ref="A800:S800"/>
    <mergeCell ref="A801:S801"/>
    <mergeCell ref="A854:T854"/>
  </mergeCells>
  <phoneticPr fontId="23" type="noConversion"/>
  <conditionalFormatting sqref="C3:C5">
    <cfRule type="duplicateValues" dxfId="20" priority="265" stopIfTrue="1"/>
    <cfRule type="duplicateValues" dxfId="19" priority="266" stopIfTrue="1"/>
  </conditionalFormatting>
  <conditionalFormatting sqref="D1226:D1230">
    <cfRule type="duplicateValues" dxfId="18" priority="1268" stopIfTrue="1"/>
    <cfRule type="duplicateValues" dxfId="17" priority="1269" stopIfTrue="1"/>
  </conditionalFormatting>
  <conditionalFormatting sqref="B1215:B1222">
    <cfRule type="duplicateValues" dxfId="16" priority="1270" stopIfTrue="1"/>
    <cfRule type="duplicateValues" dxfId="15" priority="1271" stopIfTrue="1"/>
  </conditionalFormatting>
  <conditionalFormatting sqref="B1213:B1214">
    <cfRule type="duplicateValues" dxfId="14" priority="1287"/>
  </conditionalFormatting>
  <conditionalFormatting sqref="B1165">
    <cfRule type="duplicateValues" dxfId="13" priority="1387"/>
  </conditionalFormatting>
  <conditionalFormatting sqref="B996">
    <cfRule type="duplicateValues" dxfId="12" priority="1397"/>
  </conditionalFormatting>
  <conditionalFormatting sqref="B327">
    <cfRule type="duplicateValues" dxfId="11" priority="9"/>
  </conditionalFormatting>
  <conditionalFormatting sqref="B956:B957">
    <cfRule type="duplicateValues" dxfId="10" priority="8"/>
  </conditionalFormatting>
  <conditionalFormatting sqref="B236">
    <cfRule type="duplicateValues" dxfId="9" priority="4"/>
  </conditionalFormatting>
  <conditionalFormatting sqref="B236">
    <cfRule type="duplicateValues" dxfId="8" priority="3"/>
  </conditionalFormatting>
  <conditionalFormatting sqref="C236">
    <cfRule type="duplicateValues" dxfId="7" priority="5"/>
  </conditionalFormatting>
  <conditionalFormatting sqref="C236">
    <cfRule type="duplicateValues" dxfId="6" priority="6"/>
  </conditionalFormatting>
  <conditionalFormatting sqref="B1202:B1212 B1058:B1062 B770:B773 B750:B765 C188:C196 B1156:B1164 B976:B985 B1193:B1196 B1131:B1142 B1091:B1099 B1080:B1085 B1068:B1076 B1038:B1043 B1022:B1031 B1011:B1017 B1001:B1005 B989:B995 B962:B970 B904:B918 B864:B872 B855:B859 B821:B828 B786:B798 B778:B782 B727:B734 B715:B722 B738:B746 B803:B816 B841:B850 B621:B655 B558:B616 B659:B709 B892:B901 B1168:B1176 B1178:B1190 B832:B836 B946:B955 B1147:B1150 B939:B940 B923:B934 B878:B886 B1103:B1125 B237:B326 B1049:B1052 B6:B235 B328:B554">
    <cfRule type="duplicateValues" dxfId="5" priority="1402"/>
  </conditionalFormatting>
  <conditionalFormatting sqref="F1233:G1233">
    <cfRule type="duplicateValues" dxfId="4" priority="2"/>
  </conditionalFormatting>
  <conditionalFormatting sqref="O1233:P1233">
    <cfRule type="duplicateValues" dxfId="3" priority="1"/>
  </conditionalFormatting>
  <printOptions horizontalCentered="1"/>
  <pageMargins left="0" right="0" top="0.59055118110236227" bottom="0.39370078740157483" header="0.15748031496062992" footer="0.31496062992125984"/>
  <pageSetup paperSize="5" scale="44" fitToHeight="0" orientation="landscape" r:id="rId1"/>
  <rowBreaks count="14" manualBreakCount="14">
    <brk id="60" max="19" man="1"/>
    <brk id="300" max="19" man="1"/>
    <brk id="380" max="19" man="1"/>
    <brk id="460" max="19" man="1"/>
    <brk id="540" max="19" man="1"/>
    <brk id="617" max="19" man="1"/>
    <brk id="696" max="19" man="1"/>
    <brk id="768" max="19" man="1"/>
    <brk id="838" max="19" man="1"/>
    <brk id="913" max="19" man="1"/>
    <brk id="985" max="19" man="1"/>
    <brk id="1056" max="19" man="1"/>
    <brk id="1127" max="19" man="1"/>
    <brk id="119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view="pageBreakPreview" topLeftCell="E16" zoomScale="60" zoomScaleNormal="70" workbookViewId="0">
      <selection activeCell="C6" sqref="C6:T51"/>
    </sheetView>
  </sheetViews>
  <sheetFormatPr baseColWidth="10" defaultRowHeight="15" x14ac:dyDescent="0.25"/>
  <cols>
    <col min="1" max="1" width="10.42578125" customWidth="1"/>
    <col min="2" max="2" width="6.5703125" hidden="1" customWidth="1"/>
    <col min="3" max="3" width="47.7109375" bestFit="1" customWidth="1"/>
    <col min="4" max="4" width="62.5703125" customWidth="1"/>
    <col min="5" max="5" width="31" customWidth="1"/>
    <col min="6" max="6" width="13.5703125" style="30" customWidth="1"/>
    <col min="7" max="7" width="17.42578125" customWidth="1"/>
    <col min="8" max="8" width="15.140625" customWidth="1"/>
    <col min="9" max="9" width="12.7109375" customWidth="1"/>
    <col min="10" max="10" width="16.5703125" customWidth="1"/>
    <col min="11" max="11" width="17.42578125" customWidth="1"/>
    <col min="12" max="12" width="17.140625" customWidth="1"/>
    <col min="13" max="13" width="16.85546875" customWidth="1"/>
    <col min="14" max="14" width="17.140625" customWidth="1"/>
    <col min="15" max="15" width="19.140625" customWidth="1"/>
    <col min="16" max="16" width="15.85546875" customWidth="1"/>
    <col min="17" max="17" width="17.7109375" customWidth="1"/>
    <col min="18" max="18" width="17" customWidth="1"/>
    <col min="19" max="19" width="17" style="1" customWidth="1"/>
    <col min="20" max="20" width="12.85546875" customWidth="1"/>
  </cols>
  <sheetData>
    <row r="1" spans="1:20" ht="185.25" customHeight="1" x14ac:dyDescent="0.3">
      <c r="A1" s="223" t="s">
        <v>1367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40.5" customHeight="1" thickBot="1" x14ac:dyDescent="0.3">
      <c r="A2" s="224" t="s">
        <v>1363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0" ht="49.5" customHeight="1" thickBot="1" x14ac:dyDescent="0.3">
      <c r="A3" s="233" t="s">
        <v>5</v>
      </c>
      <c r="B3" s="233" t="s">
        <v>67</v>
      </c>
      <c r="C3" s="236" t="s">
        <v>0</v>
      </c>
      <c r="D3" s="236" t="s">
        <v>6</v>
      </c>
      <c r="E3" s="236" t="s">
        <v>7</v>
      </c>
      <c r="F3" s="236" t="s">
        <v>8</v>
      </c>
      <c r="G3" s="233" t="s">
        <v>9</v>
      </c>
      <c r="H3" s="233" t="s">
        <v>64</v>
      </c>
      <c r="I3" s="240" t="s">
        <v>2</v>
      </c>
      <c r="J3" s="226" t="s">
        <v>10</v>
      </c>
      <c r="K3" s="227"/>
      <c r="L3" s="228"/>
      <c r="M3" s="227"/>
      <c r="N3" s="227"/>
      <c r="O3" s="227"/>
      <c r="P3" s="229"/>
      <c r="Q3" s="230" t="s">
        <v>11</v>
      </c>
      <c r="R3" s="231"/>
      <c r="S3" s="233" t="s">
        <v>12</v>
      </c>
      <c r="T3" s="233" t="s">
        <v>13</v>
      </c>
    </row>
    <row r="4" spans="1:20" ht="72.75" customHeight="1" x14ac:dyDescent="0.25">
      <c r="A4" s="234"/>
      <c r="B4" s="234"/>
      <c r="C4" s="237"/>
      <c r="D4" s="237"/>
      <c r="E4" s="237"/>
      <c r="F4" s="237"/>
      <c r="G4" s="234"/>
      <c r="H4" s="234"/>
      <c r="I4" s="241"/>
      <c r="J4" s="243" t="s">
        <v>14</v>
      </c>
      <c r="K4" s="244"/>
      <c r="L4" s="233" t="s">
        <v>27</v>
      </c>
      <c r="M4" s="244" t="s">
        <v>21</v>
      </c>
      <c r="N4" s="244"/>
      <c r="O4" s="245" t="s">
        <v>15</v>
      </c>
      <c r="P4" s="247" t="s">
        <v>16</v>
      </c>
      <c r="Q4" s="233" t="s">
        <v>4</v>
      </c>
      <c r="R4" s="249" t="s">
        <v>3</v>
      </c>
      <c r="S4" s="234"/>
      <c r="T4" s="234"/>
    </row>
    <row r="5" spans="1:20" ht="54" customHeight="1" thickBot="1" x14ac:dyDescent="0.3">
      <c r="A5" s="235"/>
      <c r="B5" s="234"/>
      <c r="C5" s="237"/>
      <c r="D5" s="237"/>
      <c r="E5" s="237"/>
      <c r="F5" s="237"/>
      <c r="G5" s="234"/>
      <c r="H5" s="234"/>
      <c r="I5" s="241"/>
      <c r="J5" s="188" t="s">
        <v>17</v>
      </c>
      <c r="K5" s="212" t="s">
        <v>18</v>
      </c>
      <c r="L5" s="234"/>
      <c r="M5" s="189" t="s">
        <v>19</v>
      </c>
      <c r="N5" s="212" t="s">
        <v>20</v>
      </c>
      <c r="O5" s="256"/>
      <c r="P5" s="247"/>
      <c r="Q5" s="235"/>
      <c r="R5" s="255"/>
      <c r="S5" s="234"/>
      <c r="T5" s="234"/>
    </row>
    <row r="6" spans="1:20" ht="15.75" thickBot="1" x14ac:dyDescent="0.3">
      <c r="A6" s="171">
        <v>40</v>
      </c>
      <c r="B6" s="116"/>
      <c r="C6" s="35" t="s">
        <v>143</v>
      </c>
      <c r="D6" s="35" t="s">
        <v>131</v>
      </c>
      <c r="E6" s="35" t="s">
        <v>178</v>
      </c>
      <c r="F6" s="117" t="s">
        <v>92</v>
      </c>
      <c r="G6" s="87">
        <v>300000</v>
      </c>
      <c r="H6" s="87">
        <v>60623.57</v>
      </c>
      <c r="I6" s="118">
        <v>25</v>
      </c>
      <c r="J6" s="87">
        <v>7738.67</v>
      </c>
      <c r="K6" s="118">
        <f t="shared" ref="K6:K51" si="0">+G6*7.1%</f>
        <v>21299.999999999996</v>
      </c>
      <c r="L6" s="118">
        <f t="shared" ref="L6:L51" si="1">+G6*1.1%</f>
        <v>3300.0000000000005</v>
      </c>
      <c r="M6" s="64">
        <v>4098.53</v>
      </c>
      <c r="N6" s="66">
        <f t="shared" ref="N6:N51" si="2">+G6*7.09%</f>
        <v>21270</v>
      </c>
      <c r="O6" s="67"/>
      <c r="P6" s="66">
        <f t="shared" ref="P6:P51" si="3">+J6+M6</f>
        <v>11837.2</v>
      </c>
      <c r="Q6" s="66">
        <f t="shared" ref="Q6:Q51" si="4">+H6+I6+J6+M6+O6</f>
        <v>72485.77</v>
      </c>
      <c r="R6" s="66">
        <f t="shared" ref="R6:R51" si="5">+K6+L6+N6</f>
        <v>45870</v>
      </c>
      <c r="S6" s="66">
        <f t="shared" ref="S6:S51" si="6">+G6-Q6</f>
        <v>227514.22999999998</v>
      </c>
      <c r="T6" s="97" t="s">
        <v>93</v>
      </c>
    </row>
    <row r="7" spans="1:20" ht="15.75" thickBot="1" x14ac:dyDescent="0.3">
      <c r="A7" s="171">
        <v>41</v>
      </c>
      <c r="B7" s="116"/>
      <c r="C7" s="35" t="s">
        <v>144</v>
      </c>
      <c r="D7" s="35" t="s">
        <v>131</v>
      </c>
      <c r="E7" s="35" t="s">
        <v>179</v>
      </c>
      <c r="F7" s="117" t="s">
        <v>92</v>
      </c>
      <c r="G7" s="87">
        <v>200000</v>
      </c>
      <c r="H7" s="87">
        <v>36123.24</v>
      </c>
      <c r="I7" s="118">
        <v>25</v>
      </c>
      <c r="J7" s="87">
        <v>5740</v>
      </c>
      <c r="K7" s="118">
        <f t="shared" si="0"/>
        <v>14199.999999999998</v>
      </c>
      <c r="L7" s="118">
        <f t="shared" si="1"/>
        <v>2200</v>
      </c>
      <c r="M7" s="64">
        <v>4098.53</v>
      </c>
      <c r="N7" s="66">
        <f t="shared" si="2"/>
        <v>14180.000000000002</v>
      </c>
      <c r="O7" s="67"/>
      <c r="P7" s="66">
        <f t="shared" si="3"/>
        <v>9838.5299999999988</v>
      </c>
      <c r="Q7" s="66">
        <f t="shared" si="4"/>
        <v>45986.77</v>
      </c>
      <c r="R7" s="66">
        <f t="shared" si="5"/>
        <v>30580</v>
      </c>
      <c r="S7" s="66">
        <f t="shared" si="6"/>
        <v>154013.23000000001</v>
      </c>
      <c r="T7" s="97" t="s">
        <v>93</v>
      </c>
    </row>
    <row r="8" spans="1:20" ht="15.75" thickBot="1" x14ac:dyDescent="0.3">
      <c r="A8" s="171">
        <v>42</v>
      </c>
      <c r="B8" s="116"/>
      <c r="C8" s="35" t="s">
        <v>145</v>
      </c>
      <c r="D8" s="35" t="s">
        <v>131</v>
      </c>
      <c r="E8" s="35" t="s">
        <v>179</v>
      </c>
      <c r="F8" s="117" t="s">
        <v>92</v>
      </c>
      <c r="G8" s="87">
        <v>200000</v>
      </c>
      <c r="H8" s="87">
        <v>36123.24</v>
      </c>
      <c r="I8" s="118">
        <v>25</v>
      </c>
      <c r="J8" s="87">
        <v>5740</v>
      </c>
      <c r="K8" s="118">
        <f t="shared" si="0"/>
        <v>14199.999999999998</v>
      </c>
      <c r="L8" s="118">
        <f t="shared" si="1"/>
        <v>2200</v>
      </c>
      <c r="M8" s="64">
        <v>4098.53</v>
      </c>
      <c r="N8" s="66">
        <f t="shared" si="2"/>
        <v>14180.000000000002</v>
      </c>
      <c r="O8" s="67"/>
      <c r="P8" s="66">
        <f t="shared" si="3"/>
        <v>9838.5299999999988</v>
      </c>
      <c r="Q8" s="66">
        <f t="shared" si="4"/>
        <v>45986.77</v>
      </c>
      <c r="R8" s="66">
        <f t="shared" si="5"/>
        <v>30580</v>
      </c>
      <c r="S8" s="66">
        <f t="shared" si="6"/>
        <v>154013.23000000001</v>
      </c>
      <c r="T8" s="97" t="s">
        <v>93</v>
      </c>
    </row>
    <row r="9" spans="1:20" ht="15.75" thickBot="1" x14ac:dyDescent="0.3">
      <c r="A9" s="171">
        <v>43</v>
      </c>
      <c r="B9" s="116"/>
      <c r="C9" s="35" t="s">
        <v>146</v>
      </c>
      <c r="D9" s="35" t="s">
        <v>131</v>
      </c>
      <c r="E9" s="35" t="s">
        <v>179</v>
      </c>
      <c r="F9" s="117" t="s">
        <v>92</v>
      </c>
      <c r="G9" s="87">
        <v>200000</v>
      </c>
      <c r="H9" s="87">
        <v>36123.24</v>
      </c>
      <c r="I9" s="118">
        <v>25</v>
      </c>
      <c r="J9" s="87">
        <v>5740</v>
      </c>
      <c r="K9" s="118">
        <f t="shared" si="0"/>
        <v>14199.999999999998</v>
      </c>
      <c r="L9" s="118">
        <f t="shared" si="1"/>
        <v>2200</v>
      </c>
      <c r="M9" s="64">
        <v>4098.53</v>
      </c>
      <c r="N9" s="66">
        <f t="shared" si="2"/>
        <v>14180.000000000002</v>
      </c>
      <c r="O9" s="67"/>
      <c r="P9" s="66">
        <f t="shared" si="3"/>
        <v>9838.5299999999988</v>
      </c>
      <c r="Q9" s="66">
        <f t="shared" si="4"/>
        <v>45986.77</v>
      </c>
      <c r="R9" s="66">
        <f t="shared" si="5"/>
        <v>30580</v>
      </c>
      <c r="S9" s="66">
        <f t="shared" si="6"/>
        <v>154013.23000000001</v>
      </c>
      <c r="T9" s="97" t="s">
        <v>93</v>
      </c>
    </row>
    <row r="10" spans="1:20" ht="15.75" thickBot="1" x14ac:dyDescent="0.3">
      <c r="A10" s="171">
        <v>44</v>
      </c>
      <c r="B10" s="116"/>
      <c r="C10" s="35" t="s">
        <v>147</v>
      </c>
      <c r="D10" s="35" t="s">
        <v>131</v>
      </c>
      <c r="E10" s="35" t="s">
        <v>179</v>
      </c>
      <c r="F10" s="117" t="s">
        <v>92</v>
      </c>
      <c r="G10" s="87">
        <v>200000</v>
      </c>
      <c r="H10" s="87">
        <v>36123.24</v>
      </c>
      <c r="I10" s="118">
        <v>25</v>
      </c>
      <c r="J10" s="87">
        <v>5740</v>
      </c>
      <c r="K10" s="118">
        <f t="shared" si="0"/>
        <v>14199.999999999998</v>
      </c>
      <c r="L10" s="118">
        <f t="shared" si="1"/>
        <v>2200</v>
      </c>
      <c r="M10" s="64">
        <v>4098.53</v>
      </c>
      <c r="N10" s="66">
        <f t="shared" si="2"/>
        <v>14180.000000000002</v>
      </c>
      <c r="O10" s="67"/>
      <c r="P10" s="66">
        <f t="shared" si="3"/>
        <v>9838.5299999999988</v>
      </c>
      <c r="Q10" s="66">
        <f t="shared" si="4"/>
        <v>45986.77</v>
      </c>
      <c r="R10" s="66">
        <f t="shared" si="5"/>
        <v>30580</v>
      </c>
      <c r="S10" s="66">
        <f t="shared" si="6"/>
        <v>154013.23000000001</v>
      </c>
      <c r="T10" s="97" t="s">
        <v>93</v>
      </c>
    </row>
    <row r="11" spans="1:20" ht="15.75" thickBot="1" x14ac:dyDescent="0.3">
      <c r="A11" s="171">
        <v>45</v>
      </c>
      <c r="B11" s="116"/>
      <c r="C11" s="35" t="s">
        <v>148</v>
      </c>
      <c r="D11" s="35" t="s">
        <v>131</v>
      </c>
      <c r="E11" s="35" t="s">
        <v>179</v>
      </c>
      <c r="F11" s="117" t="s">
        <v>92</v>
      </c>
      <c r="G11" s="87">
        <v>200000</v>
      </c>
      <c r="H11" s="87">
        <v>36123.24</v>
      </c>
      <c r="I11" s="118">
        <v>25</v>
      </c>
      <c r="J11" s="87">
        <v>5740</v>
      </c>
      <c r="K11" s="118">
        <f t="shared" si="0"/>
        <v>14199.999999999998</v>
      </c>
      <c r="L11" s="118">
        <f t="shared" si="1"/>
        <v>2200</v>
      </c>
      <c r="M11" s="64">
        <v>4098.53</v>
      </c>
      <c r="N11" s="66">
        <f t="shared" si="2"/>
        <v>14180.000000000002</v>
      </c>
      <c r="O11" s="67"/>
      <c r="P11" s="66">
        <f t="shared" si="3"/>
        <v>9838.5299999999988</v>
      </c>
      <c r="Q11" s="66">
        <f t="shared" si="4"/>
        <v>45986.77</v>
      </c>
      <c r="R11" s="66">
        <f t="shared" si="5"/>
        <v>30580</v>
      </c>
      <c r="S11" s="66">
        <f t="shared" si="6"/>
        <v>154013.23000000001</v>
      </c>
      <c r="T11" s="97" t="s">
        <v>93</v>
      </c>
    </row>
    <row r="12" spans="1:20" ht="15.75" thickBot="1" x14ac:dyDescent="0.3">
      <c r="A12" s="171">
        <v>46</v>
      </c>
      <c r="B12" s="116"/>
      <c r="C12" s="35" t="s">
        <v>149</v>
      </c>
      <c r="D12" s="35" t="s">
        <v>131</v>
      </c>
      <c r="E12" s="35" t="s">
        <v>179</v>
      </c>
      <c r="F12" s="117" t="s">
        <v>92</v>
      </c>
      <c r="G12" s="87">
        <v>200000</v>
      </c>
      <c r="H12" s="87">
        <v>36123.24</v>
      </c>
      <c r="I12" s="118">
        <v>25</v>
      </c>
      <c r="J12" s="87">
        <v>5740</v>
      </c>
      <c r="K12" s="118">
        <f t="shared" si="0"/>
        <v>14199.999999999998</v>
      </c>
      <c r="L12" s="118">
        <f t="shared" si="1"/>
        <v>2200</v>
      </c>
      <c r="M12" s="64">
        <v>4098.53</v>
      </c>
      <c r="N12" s="66">
        <f t="shared" si="2"/>
        <v>14180.000000000002</v>
      </c>
      <c r="O12" s="67"/>
      <c r="P12" s="66">
        <f t="shared" si="3"/>
        <v>9838.5299999999988</v>
      </c>
      <c r="Q12" s="66">
        <f t="shared" si="4"/>
        <v>45986.77</v>
      </c>
      <c r="R12" s="66">
        <f t="shared" si="5"/>
        <v>30580</v>
      </c>
      <c r="S12" s="66">
        <f t="shared" si="6"/>
        <v>154013.23000000001</v>
      </c>
      <c r="T12" s="97" t="s">
        <v>93</v>
      </c>
    </row>
    <row r="13" spans="1:20" ht="15.75" thickBot="1" x14ac:dyDescent="0.3">
      <c r="A13" s="171">
        <v>47</v>
      </c>
      <c r="B13" s="116"/>
      <c r="C13" s="213" t="s">
        <v>155</v>
      </c>
      <c r="D13" s="213" t="s">
        <v>131</v>
      </c>
      <c r="E13" s="213" t="s">
        <v>183</v>
      </c>
      <c r="F13" s="214" t="s">
        <v>92</v>
      </c>
      <c r="G13" s="215">
        <v>155000</v>
      </c>
      <c r="H13" s="215">
        <v>25196.11</v>
      </c>
      <c r="I13" s="72">
        <v>25</v>
      </c>
      <c r="J13" s="215">
        <v>4448.5</v>
      </c>
      <c r="K13" s="72">
        <f t="shared" si="0"/>
        <v>11004.999999999998</v>
      </c>
      <c r="L13" s="72">
        <f t="shared" si="1"/>
        <v>1705.0000000000002</v>
      </c>
      <c r="M13" s="215">
        <v>4098.53</v>
      </c>
      <c r="N13" s="72">
        <f t="shared" si="2"/>
        <v>10989.5</v>
      </c>
      <c r="O13" s="67"/>
      <c r="P13" s="72">
        <f t="shared" si="3"/>
        <v>8547.0299999999988</v>
      </c>
      <c r="Q13" s="72">
        <f t="shared" si="4"/>
        <v>33768.14</v>
      </c>
      <c r="R13" s="72">
        <f t="shared" si="5"/>
        <v>23699.5</v>
      </c>
      <c r="S13" s="72">
        <f t="shared" si="6"/>
        <v>121231.86</v>
      </c>
      <c r="T13" s="217" t="s">
        <v>93</v>
      </c>
    </row>
    <row r="14" spans="1:20" ht="15.75" thickBot="1" x14ac:dyDescent="0.3">
      <c r="A14" s="171">
        <v>48</v>
      </c>
      <c r="B14" s="116"/>
      <c r="C14" s="213" t="s">
        <v>153</v>
      </c>
      <c r="D14" s="213" t="s">
        <v>131</v>
      </c>
      <c r="E14" s="213" t="s">
        <v>182</v>
      </c>
      <c r="F14" s="214" t="s">
        <v>92</v>
      </c>
      <c r="G14" s="215">
        <v>100000</v>
      </c>
      <c r="H14" s="215">
        <v>12105.37</v>
      </c>
      <c r="I14" s="72">
        <v>25</v>
      </c>
      <c r="J14" s="215">
        <v>2870</v>
      </c>
      <c r="K14" s="72">
        <f t="shared" si="0"/>
        <v>7099.9999999999991</v>
      </c>
      <c r="L14" s="72">
        <f t="shared" si="1"/>
        <v>1100</v>
      </c>
      <c r="M14" s="215">
        <v>3040</v>
      </c>
      <c r="N14" s="72">
        <f t="shared" si="2"/>
        <v>7090.0000000000009</v>
      </c>
      <c r="O14" s="67"/>
      <c r="P14" s="72">
        <f t="shared" si="3"/>
        <v>5910</v>
      </c>
      <c r="Q14" s="72">
        <f t="shared" si="4"/>
        <v>18040.370000000003</v>
      </c>
      <c r="R14" s="72">
        <f t="shared" si="5"/>
        <v>15290</v>
      </c>
      <c r="S14" s="72">
        <f t="shared" si="6"/>
        <v>81959.63</v>
      </c>
      <c r="T14" s="217" t="s">
        <v>93</v>
      </c>
    </row>
    <row r="15" spans="1:20" ht="15.75" thickBot="1" x14ac:dyDescent="0.3">
      <c r="A15" s="171">
        <v>49</v>
      </c>
      <c r="B15" s="116"/>
      <c r="C15" s="213" t="s">
        <v>156</v>
      </c>
      <c r="D15" s="213" t="s">
        <v>131</v>
      </c>
      <c r="E15" s="213" t="s">
        <v>182</v>
      </c>
      <c r="F15" s="214" t="s">
        <v>92</v>
      </c>
      <c r="G15" s="215">
        <v>145000</v>
      </c>
      <c r="H15" s="215">
        <v>22767.86</v>
      </c>
      <c r="I15" s="72">
        <v>25</v>
      </c>
      <c r="J15" s="215">
        <v>4161.5</v>
      </c>
      <c r="K15" s="72">
        <f t="shared" si="0"/>
        <v>10294.999999999998</v>
      </c>
      <c r="L15" s="72">
        <f t="shared" si="1"/>
        <v>1595.0000000000002</v>
      </c>
      <c r="M15" s="215">
        <v>4098.53</v>
      </c>
      <c r="N15" s="72">
        <f t="shared" si="2"/>
        <v>10280.5</v>
      </c>
      <c r="O15" s="67"/>
      <c r="P15" s="72">
        <f t="shared" si="3"/>
        <v>8260.0299999999988</v>
      </c>
      <c r="Q15" s="72">
        <f t="shared" si="4"/>
        <v>31052.89</v>
      </c>
      <c r="R15" s="72">
        <f t="shared" si="5"/>
        <v>22170.5</v>
      </c>
      <c r="S15" s="72">
        <f t="shared" si="6"/>
        <v>113947.11</v>
      </c>
      <c r="T15" s="217" t="s">
        <v>93</v>
      </c>
    </row>
    <row r="16" spans="1:20" ht="15.75" thickBot="1" x14ac:dyDescent="0.3">
      <c r="A16" s="171">
        <v>50</v>
      </c>
      <c r="B16" s="116"/>
      <c r="C16" s="213" t="s">
        <v>157</v>
      </c>
      <c r="D16" s="213" t="s">
        <v>131</v>
      </c>
      <c r="E16" s="213" t="s">
        <v>182</v>
      </c>
      <c r="F16" s="214" t="s">
        <v>92</v>
      </c>
      <c r="G16" s="215">
        <v>145000</v>
      </c>
      <c r="H16" s="215">
        <v>22767.86</v>
      </c>
      <c r="I16" s="72">
        <v>25</v>
      </c>
      <c r="J16" s="215">
        <v>4161.5</v>
      </c>
      <c r="K16" s="72">
        <f t="shared" si="0"/>
        <v>10294.999999999998</v>
      </c>
      <c r="L16" s="72">
        <f t="shared" si="1"/>
        <v>1595.0000000000002</v>
      </c>
      <c r="M16" s="215">
        <v>4098.53</v>
      </c>
      <c r="N16" s="72">
        <f t="shared" si="2"/>
        <v>10280.5</v>
      </c>
      <c r="O16" s="67"/>
      <c r="P16" s="72">
        <f t="shared" si="3"/>
        <v>8260.0299999999988</v>
      </c>
      <c r="Q16" s="72">
        <f t="shared" si="4"/>
        <v>31052.89</v>
      </c>
      <c r="R16" s="72">
        <f t="shared" si="5"/>
        <v>22170.5</v>
      </c>
      <c r="S16" s="72">
        <f t="shared" si="6"/>
        <v>113947.11</v>
      </c>
      <c r="T16" s="217" t="s">
        <v>93</v>
      </c>
    </row>
    <row r="17" spans="1:20" ht="15.75" thickBot="1" x14ac:dyDescent="0.3">
      <c r="A17" s="171">
        <v>51</v>
      </c>
      <c r="B17" s="116"/>
      <c r="C17" s="213" t="s">
        <v>165</v>
      </c>
      <c r="D17" s="213" t="s">
        <v>131</v>
      </c>
      <c r="E17" s="213" t="s">
        <v>182</v>
      </c>
      <c r="F17" s="214" t="s">
        <v>92</v>
      </c>
      <c r="G17" s="215">
        <v>80000</v>
      </c>
      <c r="H17" s="215">
        <v>7400.87</v>
      </c>
      <c r="I17" s="72">
        <v>25</v>
      </c>
      <c r="J17" s="215">
        <v>2296</v>
      </c>
      <c r="K17" s="72">
        <f t="shared" si="0"/>
        <v>5679.9999999999991</v>
      </c>
      <c r="L17" s="72">
        <f t="shared" si="1"/>
        <v>880.00000000000011</v>
      </c>
      <c r="M17" s="215">
        <v>2432</v>
      </c>
      <c r="N17" s="72">
        <f t="shared" si="2"/>
        <v>5672</v>
      </c>
      <c r="O17" s="67"/>
      <c r="P17" s="72">
        <f t="shared" si="3"/>
        <v>4728</v>
      </c>
      <c r="Q17" s="72">
        <f t="shared" si="4"/>
        <v>12153.869999999999</v>
      </c>
      <c r="R17" s="72">
        <f t="shared" si="5"/>
        <v>12232</v>
      </c>
      <c r="S17" s="72">
        <f t="shared" si="6"/>
        <v>67846.13</v>
      </c>
      <c r="T17" s="217" t="s">
        <v>93</v>
      </c>
    </row>
    <row r="18" spans="1:20" ht="15.75" thickBot="1" x14ac:dyDescent="0.3">
      <c r="A18" s="171">
        <v>52</v>
      </c>
      <c r="B18" s="116"/>
      <c r="C18" s="213" t="s">
        <v>168</v>
      </c>
      <c r="D18" s="213" t="s">
        <v>131</v>
      </c>
      <c r="E18" s="213" t="s">
        <v>182</v>
      </c>
      <c r="F18" s="214" t="s">
        <v>92</v>
      </c>
      <c r="G18" s="215">
        <v>110000</v>
      </c>
      <c r="H18" s="215">
        <v>14457.62</v>
      </c>
      <c r="I18" s="72">
        <v>25</v>
      </c>
      <c r="J18" s="215">
        <v>3157</v>
      </c>
      <c r="K18" s="72">
        <f t="shared" si="0"/>
        <v>7809.9999999999991</v>
      </c>
      <c r="L18" s="72">
        <f t="shared" si="1"/>
        <v>1210.0000000000002</v>
      </c>
      <c r="M18" s="215">
        <v>3344</v>
      </c>
      <c r="N18" s="72">
        <f t="shared" si="2"/>
        <v>7799.0000000000009</v>
      </c>
      <c r="O18" s="67"/>
      <c r="P18" s="72">
        <f t="shared" si="3"/>
        <v>6501</v>
      </c>
      <c r="Q18" s="72">
        <f t="shared" si="4"/>
        <v>20983.620000000003</v>
      </c>
      <c r="R18" s="72">
        <f t="shared" si="5"/>
        <v>16819</v>
      </c>
      <c r="S18" s="72">
        <f t="shared" si="6"/>
        <v>89016.38</v>
      </c>
      <c r="T18" s="217" t="s">
        <v>93</v>
      </c>
    </row>
    <row r="19" spans="1:20" ht="15.75" thickBot="1" x14ac:dyDescent="0.3">
      <c r="A19" s="171">
        <v>53</v>
      </c>
      <c r="B19" s="116"/>
      <c r="C19" s="213" t="s">
        <v>169</v>
      </c>
      <c r="D19" s="213" t="s">
        <v>131</v>
      </c>
      <c r="E19" s="213" t="s">
        <v>182</v>
      </c>
      <c r="F19" s="214" t="s">
        <v>92</v>
      </c>
      <c r="G19" s="215">
        <v>110000</v>
      </c>
      <c r="H19" s="215">
        <v>14457.62</v>
      </c>
      <c r="I19" s="72">
        <v>25</v>
      </c>
      <c r="J19" s="215">
        <v>3157</v>
      </c>
      <c r="K19" s="72">
        <f t="shared" si="0"/>
        <v>7809.9999999999991</v>
      </c>
      <c r="L19" s="72">
        <f t="shared" si="1"/>
        <v>1210.0000000000002</v>
      </c>
      <c r="M19" s="215">
        <v>3344</v>
      </c>
      <c r="N19" s="72">
        <f t="shared" si="2"/>
        <v>7799.0000000000009</v>
      </c>
      <c r="O19" s="67"/>
      <c r="P19" s="72">
        <f t="shared" si="3"/>
        <v>6501</v>
      </c>
      <c r="Q19" s="72">
        <f t="shared" si="4"/>
        <v>20983.620000000003</v>
      </c>
      <c r="R19" s="72">
        <f t="shared" si="5"/>
        <v>16819</v>
      </c>
      <c r="S19" s="72">
        <f t="shared" si="6"/>
        <v>89016.38</v>
      </c>
      <c r="T19" s="217" t="s">
        <v>93</v>
      </c>
    </row>
    <row r="20" spans="1:20" ht="15.75" thickBot="1" x14ac:dyDescent="0.3">
      <c r="A20" s="171">
        <v>54</v>
      </c>
      <c r="B20" s="116"/>
      <c r="C20" s="213" t="s">
        <v>1296</v>
      </c>
      <c r="D20" s="213" t="s">
        <v>131</v>
      </c>
      <c r="E20" s="213" t="s">
        <v>182</v>
      </c>
      <c r="F20" s="214" t="s">
        <v>92</v>
      </c>
      <c r="G20" s="215">
        <v>100000</v>
      </c>
      <c r="H20" s="215">
        <v>12105.37</v>
      </c>
      <c r="I20" s="72">
        <v>25</v>
      </c>
      <c r="J20" s="215">
        <v>2870</v>
      </c>
      <c r="K20" s="72">
        <f t="shared" si="0"/>
        <v>7099.9999999999991</v>
      </c>
      <c r="L20" s="72">
        <f t="shared" si="1"/>
        <v>1100</v>
      </c>
      <c r="M20" s="215">
        <v>3040</v>
      </c>
      <c r="N20" s="72">
        <f t="shared" si="2"/>
        <v>7090.0000000000009</v>
      </c>
      <c r="O20" s="67"/>
      <c r="P20" s="72">
        <f t="shared" si="3"/>
        <v>5910</v>
      </c>
      <c r="Q20" s="72">
        <f t="shared" si="4"/>
        <v>18040.370000000003</v>
      </c>
      <c r="R20" s="72">
        <f t="shared" si="5"/>
        <v>15290</v>
      </c>
      <c r="S20" s="72">
        <f t="shared" si="6"/>
        <v>81959.63</v>
      </c>
      <c r="T20" s="217" t="s">
        <v>93</v>
      </c>
    </row>
    <row r="21" spans="1:20" ht="15.75" thickBot="1" x14ac:dyDescent="0.3">
      <c r="A21" s="171">
        <v>55</v>
      </c>
      <c r="B21" s="116"/>
      <c r="C21" s="213" t="s">
        <v>1361</v>
      </c>
      <c r="D21" s="213" t="s">
        <v>131</v>
      </c>
      <c r="E21" s="213" t="s">
        <v>182</v>
      </c>
      <c r="F21" s="214" t="s">
        <v>92</v>
      </c>
      <c r="G21" s="215">
        <v>65000</v>
      </c>
      <c r="H21" s="215">
        <v>4427.58</v>
      </c>
      <c r="I21" s="72">
        <v>25</v>
      </c>
      <c r="J21" s="215">
        <v>1865.5</v>
      </c>
      <c r="K21" s="72">
        <f t="shared" si="0"/>
        <v>4615</v>
      </c>
      <c r="L21" s="72">
        <f t="shared" si="1"/>
        <v>715.00000000000011</v>
      </c>
      <c r="M21" s="215">
        <v>1976</v>
      </c>
      <c r="N21" s="72">
        <f t="shared" si="2"/>
        <v>4608.5</v>
      </c>
      <c r="O21" s="67"/>
      <c r="P21" s="72">
        <f t="shared" si="3"/>
        <v>3841.5</v>
      </c>
      <c r="Q21" s="72">
        <f t="shared" si="4"/>
        <v>8294.08</v>
      </c>
      <c r="R21" s="72">
        <f t="shared" si="5"/>
        <v>9938.5</v>
      </c>
      <c r="S21" s="72">
        <f t="shared" si="6"/>
        <v>56705.919999999998</v>
      </c>
      <c r="T21" s="217" t="s">
        <v>93</v>
      </c>
    </row>
    <row r="22" spans="1:20" ht="15.75" thickBot="1" x14ac:dyDescent="0.3">
      <c r="A22" s="171">
        <v>56</v>
      </c>
      <c r="B22" s="116"/>
      <c r="C22" s="213" t="s">
        <v>1331</v>
      </c>
      <c r="D22" s="213" t="s">
        <v>131</v>
      </c>
      <c r="E22" s="213" t="s">
        <v>1332</v>
      </c>
      <c r="F22" s="214" t="s">
        <v>92</v>
      </c>
      <c r="G22" s="215">
        <v>100000</v>
      </c>
      <c r="H22" s="215">
        <v>12105.37</v>
      </c>
      <c r="I22" s="72">
        <v>25</v>
      </c>
      <c r="J22" s="215">
        <v>2870</v>
      </c>
      <c r="K22" s="72">
        <f t="shared" si="0"/>
        <v>7099.9999999999991</v>
      </c>
      <c r="L22" s="72">
        <f t="shared" si="1"/>
        <v>1100</v>
      </c>
      <c r="M22" s="215">
        <v>3040</v>
      </c>
      <c r="N22" s="72">
        <f t="shared" si="2"/>
        <v>7090.0000000000009</v>
      </c>
      <c r="O22" s="67"/>
      <c r="P22" s="72">
        <f t="shared" si="3"/>
        <v>5910</v>
      </c>
      <c r="Q22" s="72">
        <f t="shared" si="4"/>
        <v>18040.370000000003</v>
      </c>
      <c r="R22" s="72">
        <f t="shared" si="5"/>
        <v>15290</v>
      </c>
      <c r="S22" s="72">
        <f t="shared" si="6"/>
        <v>81959.63</v>
      </c>
      <c r="T22" s="217" t="s">
        <v>93</v>
      </c>
    </row>
    <row r="23" spans="1:20" ht="15.75" thickBot="1" x14ac:dyDescent="0.3">
      <c r="A23" s="171">
        <v>57</v>
      </c>
      <c r="B23" s="116"/>
      <c r="C23" s="213" t="s">
        <v>161</v>
      </c>
      <c r="D23" s="213" t="s">
        <v>131</v>
      </c>
      <c r="E23" s="213" t="s">
        <v>186</v>
      </c>
      <c r="F23" s="214" t="s">
        <v>92</v>
      </c>
      <c r="G23" s="215">
        <v>90000</v>
      </c>
      <c r="H23" s="215">
        <v>9753.1200000000008</v>
      </c>
      <c r="I23" s="72">
        <v>25</v>
      </c>
      <c r="J23" s="215">
        <v>2583</v>
      </c>
      <c r="K23" s="72">
        <f t="shared" si="0"/>
        <v>6389.9999999999991</v>
      </c>
      <c r="L23" s="72">
        <f t="shared" si="1"/>
        <v>990.00000000000011</v>
      </c>
      <c r="M23" s="215">
        <v>2736</v>
      </c>
      <c r="N23" s="72">
        <f t="shared" si="2"/>
        <v>6381</v>
      </c>
      <c r="O23" s="67"/>
      <c r="P23" s="72">
        <f t="shared" si="3"/>
        <v>5319</v>
      </c>
      <c r="Q23" s="72">
        <f t="shared" si="4"/>
        <v>15097.12</v>
      </c>
      <c r="R23" s="72">
        <f t="shared" si="5"/>
        <v>13761</v>
      </c>
      <c r="S23" s="72">
        <f t="shared" si="6"/>
        <v>74902.880000000005</v>
      </c>
      <c r="T23" s="217" t="s">
        <v>93</v>
      </c>
    </row>
    <row r="24" spans="1:20" ht="15.75" thickBot="1" x14ac:dyDescent="0.3">
      <c r="A24" s="171">
        <v>58</v>
      </c>
      <c r="B24" s="116"/>
      <c r="C24" s="213" t="s">
        <v>138</v>
      </c>
      <c r="D24" s="213" t="s">
        <v>131</v>
      </c>
      <c r="E24" s="213" t="s">
        <v>176</v>
      </c>
      <c r="F24" s="214" t="s">
        <v>92</v>
      </c>
      <c r="G24" s="215">
        <v>80000</v>
      </c>
      <c r="H24" s="215">
        <v>7400.87</v>
      </c>
      <c r="I24" s="72">
        <v>25</v>
      </c>
      <c r="J24" s="215">
        <v>2296</v>
      </c>
      <c r="K24" s="72">
        <f t="shared" si="0"/>
        <v>5679.9999999999991</v>
      </c>
      <c r="L24" s="72">
        <f t="shared" si="1"/>
        <v>880.00000000000011</v>
      </c>
      <c r="M24" s="215">
        <v>2432</v>
      </c>
      <c r="N24" s="72">
        <f t="shared" si="2"/>
        <v>5672</v>
      </c>
      <c r="O24" s="67"/>
      <c r="P24" s="72">
        <f t="shared" si="3"/>
        <v>4728</v>
      </c>
      <c r="Q24" s="72">
        <f t="shared" si="4"/>
        <v>12153.869999999999</v>
      </c>
      <c r="R24" s="72">
        <f t="shared" si="5"/>
        <v>12232</v>
      </c>
      <c r="S24" s="72">
        <f t="shared" si="6"/>
        <v>67846.13</v>
      </c>
      <c r="T24" s="217" t="s">
        <v>93</v>
      </c>
    </row>
    <row r="25" spans="1:20" ht="15.75" thickBot="1" x14ac:dyDescent="0.3">
      <c r="A25" s="171">
        <v>59</v>
      </c>
      <c r="B25" s="116"/>
      <c r="C25" s="213" t="s">
        <v>132</v>
      </c>
      <c r="D25" s="213" t="s">
        <v>131</v>
      </c>
      <c r="E25" s="213" t="s">
        <v>171</v>
      </c>
      <c r="F25" s="214" t="s">
        <v>92</v>
      </c>
      <c r="G25" s="215">
        <v>80000</v>
      </c>
      <c r="H25" s="215">
        <v>7400.87</v>
      </c>
      <c r="I25" s="72">
        <v>25</v>
      </c>
      <c r="J25" s="215">
        <v>2296</v>
      </c>
      <c r="K25" s="72">
        <f t="shared" si="0"/>
        <v>5679.9999999999991</v>
      </c>
      <c r="L25" s="72">
        <f t="shared" si="1"/>
        <v>880.00000000000011</v>
      </c>
      <c r="M25" s="215">
        <v>2432</v>
      </c>
      <c r="N25" s="72">
        <f t="shared" si="2"/>
        <v>5672</v>
      </c>
      <c r="O25" s="67"/>
      <c r="P25" s="72">
        <f t="shared" si="3"/>
        <v>4728</v>
      </c>
      <c r="Q25" s="72">
        <f t="shared" si="4"/>
        <v>12153.869999999999</v>
      </c>
      <c r="R25" s="72">
        <f t="shared" si="5"/>
        <v>12232</v>
      </c>
      <c r="S25" s="72">
        <f t="shared" si="6"/>
        <v>67846.13</v>
      </c>
      <c r="T25" s="217" t="s">
        <v>93</v>
      </c>
    </row>
    <row r="26" spans="1:20" ht="15.75" thickBot="1" x14ac:dyDescent="0.3">
      <c r="A26" s="171">
        <v>60</v>
      </c>
      <c r="B26" s="116"/>
      <c r="C26" s="213" t="s">
        <v>151</v>
      </c>
      <c r="D26" s="213" t="s">
        <v>131</v>
      </c>
      <c r="E26" s="213" t="s">
        <v>174</v>
      </c>
      <c r="F26" s="214" t="s">
        <v>92</v>
      </c>
      <c r="G26" s="215">
        <v>100000</v>
      </c>
      <c r="H26" s="215">
        <v>12105.37</v>
      </c>
      <c r="I26" s="72">
        <v>25</v>
      </c>
      <c r="J26" s="215">
        <v>2870</v>
      </c>
      <c r="K26" s="72">
        <f t="shared" si="0"/>
        <v>7099.9999999999991</v>
      </c>
      <c r="L26" s="72">
        <f t="shared" si="1"/>
        <v>1100</v>
      </c>
      <c r="M26" s="215">
        <v>3040</v>
      </c>
      <c r="N26" s="72">
        <f t="shared" si="2"/>
        <v>7090.0000000000009</v>
      </c>
      <c r="O26" s="67"/>
      <c r="P26" s="72">
        <f t="shared" si="3"/>
        <v>5910</v>
      </c>
      <c r="Q26" s="72">
        <f t="shared" si="4"/>
        <v>18040.370000000003</v>
      </c>
      <c r="R26" s="72">
        <f t="shared" si="5"/>
        <v>15290</v>
      </c>
      <c r="S26" s="72">
        <f t="shared" si="6"/>
        <v>81959.63</v>
      </c>
      <c r="T26" s="217" t="s">
        <v>93</v>
      </c>
    </row>
    <row r="27" spans="1:20" ht="15.75" thickBot="1" x14ac:dyDescent="0.3">
      <c r="A27" s="171">
        <v>61</v>
      </c>
      <c r="B27" s="116"/>
      <c r="C27" s="213" t="s">
        <v>135</v>
      </c>
      <c r="D27" s="213" t="s">
        <v>131</v>
      </c>
      <c r="E27" s="213" t="s">
        <v>174</v>
      </c>
      <c r="F27" s="214" t="s">
        <v>92</v>
      </c>
      <c r="G27" s="215">
        <v>75000</v>
      </c>
      <c r="H27" s="215">
        <v>6309.38</v>
      </c>
      <c r="I27" s="72">
        <v>25</v>
      </c>
      <c r="J27" s="215">
        <v>2152.5</v>
      </c>
      <c r="K27" s="72">
        <f t="shared" si="0"/>
        <v>5324.9999999999991</v>
      </c>
      <c r="L27" s="72">
        <f t="shared" si="1"/>
        <v>825.00000000000011</v>
      </c>
      <c r="M27" s="215">
        <v>2280</v>
      </c>
      <c r="N27" s="72">
        <f t="shared" si="2"/>
        <v>5317.5</v>
      </c>
      <c r="O27" s="67"/>
      <c r="P27" s="72">
        <f t="shared" si="3"/>
        <v>4432.5</v>
      </c>
      <c r="Q27" s="72">
        <f t="shared" si="4"/>
        <v>10766.880000000001</v>
      </c>
      <c r="R27" s="72">
        <f t="shared" si="5"/>
        <v>11467.5</v>
      </c>
      <c r="S27" s="72">
        <f t="shared" si="6"/>
        <v>64233.119999999995</v>
      </c>
      <c r="T27" s="217" t="s">
        <v>93</v>
      </c>
    </row>
    <row r="28" spans="1:20" ht="15.75" thickBot="1" x14ac:dyDescent="0.3">
      <c r="A28" s="171">
        <v>62</v>
      </c>
      <c r="B28" s="116"/>
      <c r="C28" s="213" t="s">
        <v>137</v>
      </c>
      <c r="D28" s="213" t="s">
        <v>131</v>
      </c>
      <c r="E28" s="213" t="s">
        <v>174</v>
      </c>
      <c r="F28" s="214" t="s">
        <v>92</v>
      </c>
      <c r="G28" s="215">
        <v>40000</v>
      </c>
      <c r="H28" s="216">
        <v>442.65</v>
      </c>
      <c r="I28" s="72">
        <v>25</v>
      </c>
      <c r="J28" s="215">
        <v>1148</v>
      </c>
      <c r="K28" s="72">
        <f t="shared" si="0"/>
        <v>2839.9999999999995</v>
      </c>
      <c r="L28" s="72">
        <f t="shared" si="1"/>
        <v>440.00000000000006</v>
      </c>
      <c r="M28" s="215">
        <v>1216</v>
      </c>
      <c r="N28" s="72">
        <f t="shared" si="2"/>
        <v>2836</v>
      </c>
      <c r="O28" s="67"/>
      <c r="P28" s="72">
        <f t="shared" si="3"/>
        <v>2364</v>
      </c>
      <c r="Q28" s="72">
        <f t="shared" si="4"/>
        <v>2831.65</v>
      </c>
      <c r="R28" s="72">
        <f t="shared" si="5"/>
        <v>6116</v>
      </c>
      <c r="S28" s="72">
        <f t="shared" si="6"/>
        <v>37168.35</v>
      </c>
      <c r="T28" s="217" t="s">
        <v>93</v>
      </c>
    </row>
    <row r="29" spans="1:20" ht="15.75" thickBot="1" x14ac:dyDescent="0.3">
      <c r="A29" s="171">
        <v>63</v>
      </c>
      <c r="B29" s="116"/>
      <c r="C29" s="213" t="s">
        <v>139</v>
      </c>
      <c r="D29" s="213" t="s">
        <v>131</v>
      </c>
      <c r="E29" s="213" t="s">
        <v>174</v>
      </c>
      <c r="F29" s="214" t="s">
        <v>92</v>
      </c>
      <c r="G29" s="215">
        <v>35000</v>
      </c>
      <c r="H29" s="216">
        <v>0</v>
      </c>
      <c r="I29" s="72">
        <v>25</v>
      </c>
      <c r="J29" s="215">
        <v>1004.5</v>
      </c>
      <c r="K29" s="72">
        <f t="shared" si="0"/>
        <v>2485</v>
      </c>
      <c r="L29" s="72">
        <f t="shared" si="1"/>
        <v>385.00000000000006</v>
      </c>
      <c r="M29" s="215">
        <v>1064</v>
      </c>
      <c r="N29" s="72">
        <f t="shared" si="2"/>
        <v>2481.5</v>
      </c>
      <c r="O29" s="67"/>
      <c r="P29" s="72">
        <f t="shared" si="3"/>
        <v>2068.5</v>
      </c>
      <c r="Q29" s="72">
        <f t="shared" si="4"/>
        <v>2093.5</v>
      </c>
      <c r="R29" s="72">
        <f t="shared" si="5"/>
        <v>5351.5</v>
      </c>
      <c r="S29" s="72">
        <f t="shared" si="6"/>
        <v>32906.5</v>
      </c>
      <c r="T29" s="217" t="s">
        <v>93</v>
      </c>
    </row>
    <row r="30" spans="1:20" ht="15.75" thickBot="1" x14ac:dyDescent="0.3">
      <c r="A30" s="171">
        <v>64</v>
      </c>
      <c r="B30" s="116"/>
      <c r="C30" s="213" t="s">
        <v>141</v>
      </c>
      <c r="D30" s="213" t="s">
        <v>131</v>
      </c>
      <c r="E30" s="213" t="s">
        <v>174</v>
      </c>
      <c r="F30" s="214" t="s">
        <v>92</v>
      </c>
      <c r="G30" s="215">
        <v>50000</v>
      </c>
      <c r="H30" s="215">
        <v>1854</v>
      </c>
      <c r="I30" s="72">
        <v>25</v>
      </c>
      <c r="J30" s="215">
        <v>1435</v>
      </c>
      <c r="K30" s="72">
        <f t="shared" si="0"/>
        <v>3549.9999999999995</v>
      </c>
      <c r="L30" s="72">
        <f t="shared" si="1"/>
        <v>550</v>
      </c>
      <c r="M30" s="215">
        <v>1520</v>
      </c>
      <c r="N30" s="72">
        <f t="shared" si="2"/>
        <v>3545.0000000000005</v>
      </c>
      <c r="O30" s="67"/>
      <c r="P30" s="72">
        <f t="shared" si="3"/>
        <v>2955</v>
      </c>
      <c r="Q30" s="72">
        <f t="shared" si="4"/>
        <v>4834</v>
      </c>
      <c r="R30" s="72">
        <f t="shared" si="5"/>
        <v>7645</v>
      </c>
      <c r="S30" s="72">
        <f t="shared" si="6"/>
        <v>45166</v>
      </c>
      <c r="T30" s="217" t="s">
        <v>93</v>
      </c>
    </row>
    <row r="31" spans="1:20" ht="15.75" thickBot="1" x14ac:dyDescent="0.3">
      <c r="A31" s="171">
        <v>65</v>
      </c>
      <c r="B31" s="116"/>
      <c r="C31" s="213" t="s">
        <v>152</v>
      </c>
      <c r="D31" s="213" t="s">
        <v>131</v>
      </c>
      <c r="E31" s="213" t="s">
        <v>181</v>
      </c>
      <c r="F31" s="214" t="s">
        <v>92</v>
      </c>
      <c r="G31" s="215">
        <v>29000</v>
      </c>
      <c r="H31" s="216">
        <v>0</v>
      </c>
      <c r="I31" s="72">
        <v>25</v>
      </c>
      <c r="J31" s="216">
        <v>832.3</v>
      </c>
      <c r="K31" s="72">
        <f t="shared" si="0"/>
        <v>2059</v>
      </c>
      <c r="L31" s="72">
        <f t="shared" si="1"/>
        <v>319.00000000000006</v>
      </c>
      <c r="M31" s="216">
        <v>881.6</v>
      </c>
      <c r="N31" s="72">
        <f t="shared" si="2"/>
        <v>2056.1</v>
      </c>
      <c r="O31" s="67"/>
      <c r="P31" s="72">
        <f t="shared" si="3"/>
        <v>1713.9</v>
      </c>
      <c r="Q31" s="72">
        <f t="shared" si="4"/>
        <v>1738.9</v>
      </c>
      <c r="R31" s="72">
        <f t="shared" si="5"/>
        <v>4434.1000000000004</v>
      </c>
      <c r="S31" s="72">
        <f t="shared" si="6"/>
        <v>27261.1</v>
      </c>
      <c r="T31" s="217" t="s">
        <v>93</v>
      </c>
    </row>
    <row r="32" spans="1:20" ht="15.75" thickBot="1" x14ac:dyDescent="0.3">
      <c r="A32" s="171">
        <v>66</v>
      </c>
      <c r="B32" s="116"/>
      <c r="C32" s="213" t="s">
        <v>158</v>
      </c>
      <c r="D32" s="213" t="s">
        <v>131</v>
      </c>
      <c r="E32" s="213" t="s">
        <v>181</v>
      </c>
      <c r="F32" s="214" t="s">
        <v>92</v>
      </c>
      <c r="G32" s="215">
        <v>29000</v>
      </c>
      <c r="H32" s="216">
        <v>0</v>
      </c>
      <c r="I32" s="72">
        <v>25</v>
      </c>
      <c r="J32" s="216">
        <v>832.3</v>
      </c>
      <c r="K32" s="72">
        <f t="shared" si="0"/>
        <v>2059</v>
      </c>
      <c r="L32" s="72">
        <f t="shared" si="1"/>
        <v>319.00000000000006</v>
      </c>
      <c r="M32" s="216">
        <v>881.6</v>
      </c>
      <c r="N32" s="72">
        <f t="shared" si="2"/>
        <v>2056.1</v>
      </c>
      <c r="O32" s="67"/>
      <c r="P32" s="72">
        <f t="shared" si="3"/>
        <v>1713.9</v>
      </c>
      <c r="Q32" s="72">
        <f t="shared" si="4"/>
        <v>1738.9</v>
      </c>
      <c r="R32" s="72">
        <f t="shared" si="5"/>
        <v>4434.1000000000004</v>
      </c>
      <c r="S32" s="72">
        <f t="shared" si="6"/>
        <v>27261.1</v>
      </c>
      <c r="T32" s="217" t="s">
        <v>93</v>
      </c>
    </row>
    <row r="33" spans="1:20" ht="15.75" thickBot="1" x14ac:dyDescent="0.3">
      <c r="A33" s="171">
        <v>67</v>
      </c>
      <c r="B33" s="116"/>
      <c r="C33" s="213" t="s">
        <v>159</v>
      </c>
      <c r="D33" s="213" t="s">
        <v>131</v>
      </c>
      <c r="E33" s="213" t="s">
        <v>181</v>
      </c>
      <c r="F33" s="214" t="s">
        <v>92</v>
      </c>
      <c r="G33" s="215">
        <v>75000</v>
      </c>
      <c r="H33" s="215">
        <v>6309.38</v>
      </c>
      <c r="I33" s="72">
        <v>25</v>
      </c>
      <c r="J33" s="215">
        <v>2152.5</v>
      </c>
      <c r="K33" s="72">
        <f t="shared" si="0"/>
        <v>5324.9999999999991</v>
      </c>
      <c r="L33" s="72">
        <f t="shared" si="1"/>
        <v>825.00000000000011</v>
      </c>
      <c r="M33" s="215">
        <v>2280</v>
      </c>
      <c r="N33" s="72">
        <f t="shared" si="2"/>
        <v>5317.5</v>
      </c>
      <c r="O33" s="67"/>
      <c r="P33" s="72">
        <f t="shared" si="3"/>
        <v>4432.5</v>
      </c>
      <c r="Q33" s="72">
        <f t="shared" si="4"/>
        <v>10766.880000000001</v>
      </c>
      <c r="R33" s="72">
        <f t="shared" si="5"/>
        <v>11467.5</v>
      </c>
      <c r="S33" s="72">
        <f t="shared" si="6"/>
        <v>64233.119999999995</v>
      </c>
      <c r="T33" s="217" t="s">
        <v>93</v>
      </c>
    </row>
    <row r="34" spans="1:20" ht="15.75" thickBot="1" x14ac:dyDescent="0.3">
      <c r="A34" s="171">
        <v>68</v>
      </c>
      <c r="B34" s="116"/>
      <c r="C34" s="213" t="s">
        <v>166</v>
      </c>
      <c r="D34" s="213" t="s">
        <v>131</v>
      </c>
      <c r="E34" s="213" t="s">
        <v>181</v>
      </c>
      <c r="F34" s="214" t="s">
        <v>92</v>
      </c>
      <c r="G34" s="215">
        <v>29000</v>
      </c>
      <c r="H34" s="216">
        <v>0</v>
      </c>
      <c r="I34" s="72">
        <v>25</v>
      </c>
      <c r="J34" s="216">
        <v>832.3</v>
      </c>
      <c r="K34" s="72">
        <f t="shared" si="0"/>
        <v>2059</v>
      </c>
      <c r="L34" s="72">
        <f t="shared" si="1"/>
        <v>319.00000000000006</v>
      </c>
      <c r="M34" s="216">
        <v>881.6</v>
      </c>
      <c r="N34" s="72">
        <f t="shared" si="2"/>
        <v>2056.1</v>
      </c>
      <c r="O34" s="67"/>
      <c r="P34" s="72">
        <f t="shared" si="3"/>
        <v>1713.9</v>
      </c>
      <c r="Q34" s="72">
        <f t="shared" si="4"/>
        <v>1738.9</v>
      </c>
      <c r="R34" s="72">
        <f t="shared" si="5"/>
        <v>4434.1000000000004</v>
      </c>
      <c r="S34" s="72">
        <f t="shared" si="6"/>
        <v>27261.1</v>
      </c>
      <c r="T34" s="217" t="s">
        <v>93</v>
      </c>
    </row>
    <row r="35" spans="1:20" ht="15.75" thickBot="1" x14ac:dyDescent="0.3">
      <c r="A35" s="171">
        <v>69</v>
      </c>
      <c r="B35" s="116"/>
      <c r="C35" s="213" t="s">
        <v>1291</v>
      </c>
      <c r="D35" s="213" t="s">
        <v>131</v>
      </c>
      <c r="E35" s="213" t="s">
        <v>1292</v>
      </c>
      <c r="F35" s="214" t="s">
        <v>92</v>
      </c>
      <c r="G35" s="215">
        <v>70000</v>
      </c>
      <c r="H35" s="215">
        <v>5368.48</v>
      </c>
      <c r="I35" s="72">
        <v>25</v>
      </c>
      <c r="J35" s="215">
        <v>2009</v>
      </c>
      <c r="K35" s="72">
        <f t="shared" si="0"/>
        <v>4970</v>
      </c>
      <c r="L35" s="72">
        <f t="shared" si="1"/>
        <v>770.00000000000011</v>
      </c>
      <c r="M35" s="215">
        <v>2128</v>
      </c>
      <c r="N35" s="72">
        <f t="shared" si="2"/>
        <v>4963</v>
      </c>
      <c r="O35" s="67"/>
      <c r="P35" s="72">
        <f t="shared" si="3"/>
        <v>4137</v>
      </c>
      <c r="Q35" s="72">
        <f t="shared" si="4"/>
        <v>9530.48</v>
      </c>
      <c r="R35" s="72">
        <f t="shared" si="5"/>
        <v>10703</v>
      </c>
      <c r="S35" s="72">
        <f t="shared" si="6"/>
        <v>60469.520000000004</v>
      </c>
      <c r="T35" s="217" t="s">
        <v>93</v>
      </c>
    </row>
    <row r="36" spans="1:20" ht="15.75" thickBot="1" x14ac:dyDescent="0.3">
      <c r="A36" s="171">
        <v>70</v>
      </c>
      <c r="B36" s="116"/>
      <c r="C36" s="213" t="s">
        <v>134</v>
      </c>
      <c r="D36" s="213" t="s">
        <v>131</v>
      </c>
      <c r="E36" s="213" t="s">
        <v>173</v>
      </c>
      <c r="F36" s="214" t="s">
        <v>92</v>
      </c>
      <c r="G36" s="215">
        <v>50000</v>
      </c>
      <c r="H36" s="215">
        <v>1675.48</v>
      </c>
      <c r="I36" s="72">
        <v>25</v>
      </c>
      <c r="J36" s="215">
        <v>1435</v>
      </c>
      <c r="K36" s="72">
        <f t="shared" si="0"/>
        <v>3549.9999999999995</v>
      </c>
      <c r="L36" s="72">
        <f t="shared" si="1"/>
        <v>550</v>
      </c>
      <c r="M36" s="215">
        <v>1520</v>
      </c>
      <c r="N36" s="72">
        <f t="shared" si="2"/>
        <v>3545.0000000000005</v>
      </c>
      <c r="O36" s="67"/>
      <c r="P36" s="72">
        <f t="shared" si="3"/>
        <v>2955</v>
      </c>
      <c r="Q36" s="72">
        <f t="shared" si="4"/>
        <v>4655.4799999999996</v>
      </c>
      <c r="R36" s="72">
        <f t="shared" si="5"/>
        <v>7645</v>
      </c>
      <c r="S36" s="72">
        <f t="shared" si="6"/>
        <v>45344.520000000004</v>
      </c>
      <c r="T36" s="217" t="s">
        <v>93</v>
      </c>
    </row>
    <row r="37" spans="1:20" ht="15.75" thickBot="1" x14ac:dyDescent="0.3">
      <c r="A37" s="171">
        <v>71</v>
      </c>
      <c r="B37" s="116"/>
      <c r="C37" s="213" t="s">
        <v>142</v>
      </c>
      <c r="D37" s="213" t="s">
        <v>131</v>
      </c>
      <c r="E37" s="213" t="s">
        <v>88</v>
      </c>
      <c r="F37" s="214" t="s">
        <v>92</v>
      </c>
      <c r="G37" s="215">
        <v>30000</v>
      </c>
      <c r="H37" s="216">
        <v>0</v>
      </c>
      <c r="I37" s="72">
        <v>25</v>
      </c>
      <c r="J37" s="216">
        <v>861</v>
      </c>
      <c r="K37" s="72">
        <f t="shared" si="0"/>
        <v>2130</v>
      </c>
      <c r="L37" s="72">
        <f t="shared" si="1"/>
        <v>330.00000000000006</v>
      </c>
      <c r="M37" s="216">
        <v>912</v>
      </c>
      <c r="N37" s="72">
        <f t="shared" si="2"/>
        <v>2127</v>
      </c>
      <c r="O37" s="67"/>
      <c r="P37" s="72">
        <f t="shared" si="3"/>
        <v>1773</v>
      </c>
      <c r="Q37" s="72">
        <f t="shared" si="4"/>
        <v>1798</v>
      </c>
      <c r="R37" s="72">
        <f t="shared" si="5"/>
        <v>4587</v>
      </c>
      <c r="S37" s="72">
        <f t="shared" si="6"/>
        <v>28202</v>
      </c>
      <c r="T37" s="217" t="s">
        <v>93</v>
      </c>
    </row>
    <row r="38" spans="1:20" ht="15.75" thickBot="1" x14ac:dyDescent="0.3">
      <c r="A38" s="171">
        <v>72</v>
      </c>
      <c r="B38" s="116"/>
      <c r="C38" s="213" t="s">
        <v>136</v>
      </c>
      <c r="D38" s="213" t="s">
        <v>131</v>
      </c>
      <c r="E38" s="213" t="s">
        <v>175</v>
      </c>
      <c r="F38" s="214" t="s">
        <v>92</v>
      </c>
      <c r="G38" s="215">
        <v>24000</v>
      </c>
      <c r="H38" s="216">
        <v>0</v>
      </c>
      <c r="I38" s="72">
        <v>25</v>
      </c>
      <c r="J38" s="216">
        <v>688.8</v>
      </c>
      <c r="K38" s="72">
        <f t="shared" si="0"/>
        <v>1703.9999999999998</v>
      </c>
      <c r="L38" s="72">
        <f t="shared" si="1"/>
        <v>264</v>
      </c>
      <c r="M38" s="216">
        <v>729.6</v>
      </c>
      <c r="N38" s="72">
        <f t="shared" si="2"/>
        <v>1701.6000000000001</v>
      </c>
      <c r="O38" s="67"/>
      <c r="P38" s="72">
        <f t="shared" si="3"/>
        <v>1418.4</v>
      </c>
      <c r="Q38" s="72">
        <f t="shared" si="4"/>
        <v>1443.4</v>
      </c>
      <c r="R38" s="72">
        <f t="shared" si="5"/>
        <v>3669.6</v>
      </c>
      <c r="S38" s="72">
        <f t="shared" si="6"/>
        <v>22556.6</v>
      </c>
      <c r="T38" s="217" t="s">
        <v>93</v>
      </c>
    </row>
    <row r="39" spans="1:20" ht="15.75" thickBot="1" x14ac:dyDescent="0.3">
      <c r="A39" s="171">
        <v>73</v>
      </c>
      <c r="B39" s="116"/>
      <c r="C39" s="213" t="s">
        <v>140</v>
      </c>
      <c r="D39" s="213" t="s">
        <v>131</v>
      </c>
      <c r="E39" s="213" t="s">
        <v>177</v>
      </c>
      <c r="F39" s="214" t="s">
        <v>92</v>
      </c>
      <c r="G39" s="215">
        <v>60000</v>
      </c>
      <c r="H39" s="215">
        <v>3486.68</v>
      </c>
      <c r="I39" s="72">
        <v>25</v>
      </c>
      <c r="J39" s="215">
        <v>1722</v>
      </c>
      <c r="K39" s="72">
        <f t="shared" si="0"/>
        <v>4260</v>
      </c>
      <c r="L39" s="72">
        <f t="shared" si="1"/>
        <v>660.00000000000011</v>
      </c>
      <c r="M39" s="215">
        <v>1824</v>
      </c>
      <c r="N39" s="72">
        <f t="shared" si="2"/>
        <v>4254</v>
      </c>
      <c r="O39" s="67"/>
      <c r="P39" s="72">
        <f t="shared" si="3"/>
        <v>3546</v>
      </c>
      <c r="Q39" s="72">
        <f t="shared" si="4"/>
        <v>7057.68</v>
      </c>
      <c r="R39" s="72">
        <f t="shared" si="5"/>
        <v>9174</v>
      </c>
      <c r="S39" s="72">
        <f t="shared" si="6"/>
        <v>52942.32</v>
      </c>
      <c r="T39" s="217" t="s">
        <v>93</v>
      </c>
    </row>
    <row r="40" spans="1:20" ht="15.75" thickBot="1" x14ac:dyDescent="0.3">
      <c r="A40" s="171">
        <v>74</v>
      </c>
      <c r="B40" s="116"/>
      <c r="C40" s="213" t="s">
        <v>160</v>
      </c>
      <c r="D40" s="213" t="s">
        <v>131</v>
      </c>
      <c r="E40" s="213" t="s">
        <v>185</v>
      </c>
      <c r="F40" s="214" t="s">
        <v>92</v>
      </c>
      <c r="G40" s="215">
        <v>20000</v>
      </c>
      <c r="H40" s="216">
        <v>0</v>
      </c>
      <c r="I40" s="72">
        <v>25</v>
      </c>
      <c r="J40" s="216">
        <v>574</v>
      </c>
      <c r="K40" s="72">
        <f t="shared" si="0"/>
        <v>1419.9999999999998</v>
      </c>
      <c r="L40" s="72">
        <f t="shared" si="1"/>
        <v>220.00000000000003</v>
      </c>
      <c r="M40" s="216">
        <v>608</v>
      </c>
      <c r="N40" s="72">
        <f t="shared" si="2"/>
        <v>1418</v>
      </c>
      <c r="O40" s="67"/>
      <c r="P40" s="72">
        <f t="shared" si="3"/>
        <v>1182</v>
      </c>
      <c r="Q40" s="72">
        <f t="shared" si="4"/>
        <v>1207</v>
      </c>
      <c r="R40" s="72">
        <f t="shared" si="5"/>
        <v>3058</v>
      </c>
      <c r="S40" s="72">
        <f t="shared" si="6"/>
        <v>18793</v>
      </c>
      <c r="T40" s="217" t="s">
        <v>93</v>
      </c>
    </row>
    <row r="41" spans="1:20" ht="15.75" thickBot="1" x14ac:dyDescent="0.3">
      <c r="A41" s="171">
        <v>75</v>
      </c>
      <c r="B41" s="116"/>
      <c r="C41" s="213" t="s">
        <v>163</v>
      </c>
      <c r="D41" s="213" t="s">
        <v>131</v>
      </c>
      <c r="E41" s="213" t="s">
        <v>187</v>
      </c>
      <c r="F41" s="214" t="s">
        <v>92</v>
      </c>
      <c r="G41" s="215">
        <v>24000</v>
      </c>
      <c r="H41" s="216">
        <v>0</v>
      </c>
      <c r="I41" s="72">
        <v>25</v>
      </c>
      <c r="J41" s="216">
        <v>688.8</v>
      </c>
      <c r="K41" s="72">
        <f t="shared" si="0"/>
        <v>1703.9999999999998</v>
      </c>
      <c r="L41" s="72">
        <f t="shared" si="1"/>
        <v>264</v>
      </c>
      <c r="M41" s="216">
        <v>729.6</v>
      </c>
      <c r="N41" s="72">
        <f t="shared" si="2"/>
        <v>1701.6000000000001</v>
      </c>
      <c r="O41" s="67"/>
      <c r="P41" s="72">
        <f t="shared" si="3"/>
        <v>1418.4</v>
      </c>
      <c r="Q41" s="72">
        <f t="shared" si="4"/>
        <v>1443.4</v>
      </c>
      <c r="R41" s="72">
        <f t="shared" si="5"/>
        <v>3669.6</v>
      </c>
      <c r="S41" s="72">
        <f t="shared" si="6"/>
        <v>22556.6</v>
      </c>
      <c r="T41" s="217" t="s">
        <v>93</v>
      </c>
    </row>
    <row r="42" spans="1:20" ht="15.75" thickBot="1" x14ac:dyDescent="0.3">
      <c r="A42" s="171">
        <v>76</v>
      </c>
      <c r="B42" s="116"/>
      <c r="C42" s="213" t="s">
        <v>164</v>
      </c>
      <c r="D42" s="213" t="s">
        <v>131</v>
      </c>
      <c r="E42" s="213" t="s">
        <v>187</v>
      </c>
      <c r="F42" s="214" t="s">
        <v>92</v>
      </c>
      <c r="G42" s="215">
        <v>24000</v>
      </c>
      <c r="H42" s="216">
        <v>0</v>
      </c>
      <c r="I42" s="72">
        <v>25</v>
      </c>
      <c r="J42" s="216">
        <v>688.8</v>
      </c>
      <c r="K42" s="72">
        <f t="shared" si="0"/>
        <v>1703.9999999999998</v>
      </c>
      <c r="L42" s="72">
        <f t="shared" si="1"/>
        <v>264</v>
      </c>
      <c r="M42" s="216">
        <v>729.6</v>
      </c>
      <c r="N42" s="72">
        <f t="shared" si="2"/>
        <v>1701.6000000000001</v>
      </c>
      <c r="O42" s="67"/>
      <c r="P42" s="72">
        <f t="shared" si="3"/>
        <v>1418.4</v>
      </c>
      <c r="Q42" s="72">
        <f t="shared" si="4"/>
        <v>1443.4</v>
      </c>
      <c r="R42" s="72">
        <f t="shared" si="5"/>
        <v>3669.6</v>
      </c>
      <c r="S42" s="72">
        <f t="shared" si="6"/>
        <v>22556.6</v>
      </c>
      <c r="T42" s="217" t="s">
        <v>93</v>
      </c>
    </row>
    <row r="43" spans="1:20" ht="15.75" thickBot="1" x14ac:dyDescent="0.3">
      <c r="A43" s="171">
        <v>77</v>
      </c>
      <c r="B43" s="116"/>
      <c r="C43" s="213" t="s">
        <v>133</v>
      </c>
      <c r="D43" s="213" t="s">
        <v>131</v>
      </c>
      <c r="E43" s="213" t="s">
        <v>130</v>
      </c>
      <c r="F43" s="214" t="s">
        <v>92</v>
      </c>
      <c r="G43" s="215">
        <v>24000</v>
      </c>
      <c r="H43" s="216">
        <v>0</v>
      </c>
      <c r="I43" s="72">
        <v>25</v>
      </c>
      <c r="J43" s="216">
        <v>688.8</v>
      </c>
      <c r="K43" s="72">
        <f t="shared" si="0"/>
        <v>1703.9999999999998</v>
      </c>
      <c r="L43" s="72">
        <f t="shared" si="1"/>
        <v>264</v>
      </c>
      <c r="M43" s="216">
        <v>729.6</v>
      </c>
      <c r="N43" s="72">
        <f t="shared" si="2"/>
        <v>1701.6000000000001</v>
      </c>
      <c r="O43" s="67"/>
      <c r="P43" s="72">
        <f t="shared" si="3"/>
        <v>1418.4</v>
      </c>
      <c r="Q43" s="72">
        <f t="shared" si="4"/>
        <v>1443.4</v>
      </c>
      <c r="R43" s="72">
        <f t="shared" si="5"/>
        <v>3669.6</v>
      </c>
      <c r="S43" s="72">
        <f t="shared" si="6"/>
        <v>22556.6</v>
      </c>
      <c r="T43" s="217" t="s">
        <v>93</v>
      </c>
    </row>
    <row r="44" spans="1:20" ht="15.75" thickBot="1" x14ac:dyDescent="0.3">
      <c r="A44" s="171">
        <v>78</v>
      </c>
      <c r="B44" s="116"/>
      <c r="C44" s="213" t="s">
        <v>167</v>
      </c>
      <c r="D44" s="213" t="s">
        <v>131</v>
      </c>
      <c r="E44" s="213" t="s">
        <v>130</v>
      </c>
      <c r="F44" s="214" t="s">
        <v>92</v>
      </c>
      <c r="G44" s="215">
        <v>18000</v>
      </c>
      <c r="H44" s="216">
        <v>0</v>
      </c>
      <c r="I44" s="72">
        <v>25</v>
      </c>
      <c r="J44" s="216">
        <v>516.6</v>
      </c>
      <c r="K44" s="72">
        <f t="shared" si="0"/>
        <v>1277.9999999999998</v>
      </c>
      <c r="L44" s="72">
        <f t="shared" si="1"/>
        <v>198.00000000000003</v>
      </c>
      <c r="M44" s="216">
        <v>547.20000000000005</v>
      </c>
      <c r="N44" s="72">
        <f t="shared" si="2"/>
        <v>1276.2</v>
      </c>
      <c r="O44" s="67"/>
      <c r="P44" s="72">
        <f t="shared" si="3"/>
        <v>1063.8000000000002</v>
      </c>
      <c r="Q44" s="72">
        <f t="shared" si="4"/>
        <v>1088.8000000000002</v>
      </c>
      <c r="R44" s="72">
        <f t="shared" si="5"/>
        <v>2752.2</v>
      </c>
      <c r="S44" s="72">
        <f t="shared" si="6"/>
        <v>16911.2</v>
      </c>
      <c r="T44" s="217" t="s">
        <v>93</v>
      </c>
    </row>
    <row r="45" spans="1:20" ht="15.75" thickBot="1" x14ac:dyDescent="0.3">
      <c r="A45" s="171">
        <v>79</v>
      </c>
      <c r="B45" s="116"/>
      <c r="C45" s="213" t="s">
        <v>170</v>
      </c>
      <c r="D45" s="213" t="s">
        <v>131</v>
      </c>
      <c r="E45" s="213" t="s">
        <v>188</v>
      </c>
      <c r="F45" s="214" t="s">
        <v>92</v>
      </c>
      <c r="G45" s="215">
        <v>25200</v>
      </c>
      <c r="H45" s="216">
        <v>0</v>
      </c>
      <c r="I45" s="72">
        <v>25</v>
      </c>
      <c r="J45" s="216">
        <v>723.24</v>
      </c>
      <c r="K45" s="72">
        <f t="shared" si="0"/>
        <v>1789.1999999999998</v>
      </c>
      <c r="L45" s="72">
        <f t="shared" si="1"/>
        <v>277.20000000000005</v>
      </c>
      <c r="M45" s="216">
        <v>766.08</v>
      </c>
      <c r="N45" s="72">
        <f t="shared" si="2"/>
        <v>1786.68</v>
      </c>
      <c r="O45" s="67"/>
      <c r="P45" s="66">
        <f t="shared" si="3"/>
        <v>1489.3200000000002</v>
      </c>
      <c r="Q45" s="66">
        <f t="shared" si="4"/>
        <v>1514.3200000000002</v>
      </c>
      <c r="R45" s="66">
        <f t="shared" si="5"/>
        <v>3853.08</v>
      </c>
      <c r="S45" s="66">
        <f t="shared" si="6"/>
        <v>23685.68</v>
      </c>
      <c r="T45" s="97" t="s">
        <v>93</v>
      </c>
    </row>
    <row r="46" spans="1:20" ht="15.75" thickBot="1" x14ac:dyDescent="0.3">
      <c r="A46" s="171">
        <v>80</v>
      </c>
      <c r="B46" s="116"/>
      <c r="C46" s="35" t="s">
        <v>162</v>
      </c>
      <c r="D46" s="35" t="s">
        <v>131</v>
      </c>
      <c r="E46" s="35" t="s">
        <v>184</v>
      </c>
      <c r="F46" s="117" t="s">
        <v>92</v>
      </c>
      <c r="G46" s="87">
        <v>25000</v>
      </c>
      <c r="H46" s="85">
        <v>0</v>
      </c>
      <c r="I46" s="118">
        <v>25</v>
      </c>
      <c r="J46" s="85">
        <v>717.5</v>
      </c>
      <c r="K46" s="118">
        <f t="shared" si="0"/>
        <v>1774.9999999999998</v>
      </c>
      <c r="L46" s="118">
        <f t="shared" si="1"/>
        <v>275</v>
      </c>
      <c r="M46" s="65">
        <v>760</v>
      </c>
      <c r="N46" s="66">
        <f t="shared" si="2"/>
        <v>1772.5000000000002</v>
      </c>
      <c r="O46" s="67"/>
      <c r="P46" s="66">
        <f t="shared" si="3"/>
        <v>1477.5</v>
      </c>
      <c r="Q46" s="66">
        <f t="shared" si="4"/>
        <v>1502.5</v>
      </c>
      <c r="R46" s="66">
        <f t="shared" si="5"/>
        <v>3822.5</v>
      </c>
      <c r="S46" s="66">
        <f t="shared" si="6"/>
        <v>23497.5</v>
      </c>
      <c r="T46" s="97" t="s">
        <v>93</v>
      </c>
    </row>
    <row r="47" spans="1:20" ht="15.75" thickBot="1" x14ac:dyDescent="0.3">
      <c r="A47" s="171">
        <v>81</v>
      </c>
      <c r="B47" s="116"/>
      <c r="C47" s="35" t="s">
        <v>1316</v>
      </c>
      <c r="D47" s="35" t="s">
        <v>131</v>
      </c>
      <c r="E47" s="35" t="s">
        <v>184</v>
      </c>
      <c r="F47" s="117" t="s">
        <v>92</v>
      </c>
      <c r="G47" s="87">
        <v>25000</v>
      </c>
      <c r="H47" s="85">
        <v>0</v>
      </c>
      <c r="I47" s="118">
        <v>25</v>
      </c>
      <c r="J47" s="87">
        <v>717.5</v>
      </c>
      <c r="K47" s="118">
        <f t="shared" si="0"/>
        <v>1774.9999999999998</v>
      </c>
      <c r="L47" s="118">
        <f t="shared" si="1"/>
        <v>275</v>
      </c>
      <c r="M47" s="87">
        <v>760</v>
      </c>
      <c r="N47" s="66">
        <f t="shared" si="2"/>
        <v>1772.5000000000002</v>
      </c>
      <c r="O47" s="67"/>
      <c r="P47" s="66">
        <f t="shared" si="3"/>
        <v>1477.5</v>
      </c>
      <c r="Q47" s="66">
        <f t="shared" si="4"/>
        <v>1502.5</v>
      </c>
      <c r="R47" s="66">
        <f t="shared" si="5"/>
        <v>3822.5</v>
      </c>
      <c r="S47" s="66">
        <f t="shared" si="6"/>
        <v>23497.5</v>
      </c>
      <c r="T47" s="97" t="s">
        <v>93</v>
      </c>
    </row>
    <row r="48" spans="1:20" ht="15.75" thickBot="1" x14ac:dyDescent="0.3">
      <c r="A48" s="171">
        <v>82</v>
      </c>
      <c r="B48" s="116"/>
      <c r="C48" s="35" t="s">
        <v>1335</v>
      </c>
      <c r="D48" s="35" t="s">
        <v>131</v>
      </c>
      <c r="E48" s="35" t="s">
        <v>184</v>
      </c>
      <c r="F48" s="117" t="s">
        <v>92</v>
      </c>
      <c r="G48" s="87">
        <v>25000</v>
      </c>
      <c r="H48" s="87">
        <v>0</v>
      </c>
      <c r="I48" s="118">
        <v>25</v>
      </c>
      <c r="J48" s="87">
        <v>717.5</v>
      </c>
      <c r="K48" s="118">
        <f t="shared" si="0"/>
        <v>1774.9999999999998</v>
      </c>
      <c r="L48" s="118">
        <f t="shared" si="1"/>
        <v>275</v>
      </c>
      <c r="M48" s="87">
        <v>760</v>
      </c>
      <c r="N48" s="66">
        <f t="shared" si="2"/>
        <v>1772.5000000000002</v>
      </c>
      <c r="O48" s="67"/>
      <c r="P48" s="66">
        <f t="shared" si="3"/>
        <v>1477.5</v>
      </c>
      <c r="Q48" s="66">
        <f t="shared" si="4"/>
        <v>1502.5</v>
      </c>
      <c r="R48" s="66">
        <f t="shared" si="5"/>
        <v>3822.5</v>
      </c>
      <c r="S48" s="66">
        <f t="shared" si="6"/>
        <v>23497.5</v>
      </c>
      <c r="T48" s="97" t="s">
        <v>93</v>
      </c>
    </row>
    <row r="49" spans="1:20" ht="15.75" thickBot="1" x14ac:dyDescent="0.3">
      <c r="A49" s="171">
        <v>83</v>
      </c>
      <c r="B49" s="116"/>
      <c r="C49" s="35" t="s">
        <v>1338</v>
      </c>
      <c r="D49" s="35" t="s">
        <v>131</v>
      </c>
      <c r="E49" s="35" t="s">
        <v>184</v>
      </c>
      <c r="F49" s="117" t="s">
        <v>92</v>
      </c>
      <c r="G49" s="87">
        <v>25000</v>
      </c>
      <c r="H49" s="87">
        <v>0</v>
      </c>
      <c r="I49" s="118">
        <v>25</v>
      </c>
      <c r="J49" s="87">
        <v>717.5</v>
      </c>
      <c r="K49" s="118">
        <f t="shared" si="0"/>
        <v>1774.9999999999998</v>
      </c>
      <c r="L49" s="118">
        <f t="shared" si="1"/>
        <v>275</v>
      </c>
      <c r="M49" s="87">
        <v>760</v>
      </c>
      <c r="N49" s="66">
        <f t="shared" si="2"/>
        <v>1772.5000000000002</v>
      </c>
      <c r="O49" s="67"/>
      <c r="P49" s="66">
        <f t="shared" si="3"/>
        <v>1477.5</v>
      </c>
      <c r="Q49" s="66">
        <f t="shared" si="4"/>
        <v>1502.5</v>
      </c>
      <c r="R49" s="66">
        <f t="shared" si="5"/>
        <v>3822.5</v>
      </c>
      <c r="S49" s="66">
        <f t="shared" si="6"/>
        <v>23497.5</v>
      </c>
      <c r="T49" s="97" t="s">
        <v>93</v>
      </c>
    </row>
    <row r="50" spans="1:20" ht="15.75" thickBot="1" x14ac:dyDescent="0.3">
      <c r="A50" s="171">
        <v>84</v>
      </c>
      <c r="B50" s="116"/>
      <c r="C50" s="35" t="s">
        <v>150</v>
      </c>
      <c r="D50" s="35" t="s">
        <v>131</v>
      </c>
      <c r="E50" s="35" t="s">
        <v>180</v>
      </c>
      <c r="F50" s="117" t="s">
        <v>92</v>
      </c>
      <c r="G50" s="87">
        <v>25000</v>
      </c>
      <c r="H50" s="85">
        <v>0</v>
      </c>
      <c r="I50" s="118">
        <v>25</v>
      </c>
      <c r="J50" s="85">
        <v>717.5</v>
      </c>
      <c r="K50" s="118">
        <f t="shared" si="0"/>
        <v>1774.9999999999998</v>
      </c>
      <c r="L50" s="118">
        <f t="shared" si="1"/>
        <v>275</v>
      </c>
      <c r="M50" s="65">
        <v>760</v>
      </c>
      <c r="N50" s="66">
        <f t="shared" si="2"/>
        <v>1772.5000000000002</v>
      </c>
      <c r="O50" s="67"/>
      <c r="P50" s="66">
        <f t="shared" si="3"/>
        <v>1477.5</v>
      </c>
      <c r="Q50" s="66">
        <f t="shared" si="4"/>
        <v>1502.5</v>
      </c>
      <c r="R50" s="66">
        <f t="shared" si="5"/>
        <v>3822.5</v>
      </c>
      <c r="S50" s="66">
        <f t="shared" si="6"/>
        <v>23497.5</v>
      </c>
      <c r="T50" s="97" t="s">
        <v>93</v>
      </c>
    </row>
    <row r="51" spans="1:20" x14ac:dyDescent="0.25">
      <c r="A51" s="171">
        <v>85</v>
      </c>
      <c r="B51" s="116"/>
      <c r="C51" s="35" t="s">
        <v>154</v>
      </c>
      <c r="D51" s="35" t="s">
        <v>131</v>
      </c>
      <c r="E51" s="35" t="s">
        <v>180</v>
      </c>
      <c r="F51" s="117" t="s">
        <v>92</v>
      </c>
      <c r="G51" s="87">
        <v>25000</v>
      </c>
      <c r="H51" s="85">
        <v>0</v>
      </c>
      <c r="I51" s="118">
        <v>25</v>
      </c>
      <c r="J51" s="85">
        <v>717.5</v>
      </c>
      <c r="K51" s="118">
        <f t="shared" si="0"/>
        <v>1774.9999999999998</v>
      </c>
      <c r="L51" s="118">
        <f t="shared" si="1"/>
        <v>275</v>
      </c>
      <c r="M51" s="65">
        <v>760</v>
      </c>
      <c r="N51" s="66">
        <f t="shared" si="2"/>
        <v>1772.5000000000002</v>
      </c>
      <c r="O51" s="67"/>
      <c r="P51" s="66">
        <f t="shared" si="3"/>
        <v>1477.5</v>
      </c>
      <c r="Q51" s="66">
        <f t="shared" si="4"/>
        <v>1502.5</v>
      </c>
      <c r="R51" s="66">
        <f t="shared" si="5"/>
        <v>3822.5</v>
      </c>
      <c r="S51" s="66">
        <f t="shared" si="6"/>
        <v>23497.5</v>
      </c>
      <c r="T51" s="97" t="s">
        <v>93</v>
      </c>
    </row>
    <row r="52" spans="1:20" x14ac:dyDescent="0.25">
      <c r="A52" s="142"/>
      <c r="G52" s="89">
        <f t="shared" ref="G52:S52" si="7">SUM(G6:G51)</f>
        <v>3841200</v>
      </c>
      <c r="H52" s="89">
        <f t="shared" si="7"/>
        <v>487260.91999999987</v>
      </c>
      <c r="I52" s="89">
        <f t="shared" si="7"/>
        <v>1150</v>
      </c>
      <c r="J52" s="89">
        <f t="shared" si="7"/>
        <v>109371.11000000003</v>
      </c>
      <c r="K52" s="89">
        <f t="shared" si="7"/>
        <v>272725.19999999995</v>
      </c>
      <c r="L52" s="89">
        <f t="shared" si="7"/>
        <v>42253.2</v>
      </c>
      <c r="M52" s="89">
        <f t="shared" si="7"/>
        <v>98629.780000000028</v>
      </c>
      <c r="N52" s="89">
        <f t="shared" si="7"/>
        <v>272341.08000000007</v>
      </c>
      <c r="O52" s="89">
        <f t="shared" si="7"/>
        <v>0</v>
      </c>
      <c r="P52" s="89">
        <f t="shared" si="7"/>
        <v>208000.88999999993</v>
      </c>
      <c r="Q52" s="89">
        <f t="shared" si="7"/>
        <v>696411.81000000017</v>
      </c>
      <c r="R52" s="89">
        <f t="shared" si="7"/>
        <v>587319.47999999975</v>
      </c>
      <c r="S52" s="89">
        <f t="shared" si="7"/>
        <v>3144788.1900000004</v>
      </c>
      <c r="T52" s="90"/>
    </row>
  </sheetData>
  <autoFilter ref="C3:T52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</autoFilter>
  <mergeCells count="22">
    <mergeCell ref="A1:T1"/>
    <mergeCell ref="A2:T2"/>
    <mergeCell ref="A3:A5"/>
    <mergeCell ref="B3:B5"/>
    <mergeCell ref="C3:C5"/>
    <mergeCell ref="D3:D5"/>
    <mergeCell ref="E3:E5"/>
    <mergeCell ref="F3:F5"/>
    <mergeCell ref="G3:G5"/>
    <mergeCell ref="H3:H5"/>
    <mergeCell ref="S3:S5"/>
    <mergeCell ref="T3:T5"/>
    <mergeCell ref="J4:K4"/>
    <mergeCell ref="L4:L5"/>
    <mergeCell ref="M4:N4"/>
    <mergeCell ref="O4:O5"/>
    <mergeCell ref="P4:P5"/>
    <mergeCell ref="Q4:Q5"/>
    <mergeCell ref="R4:R5"/>
    <mergeCell ref="I3:I5"/>
    <mergeCell ref="J3:P3"/>
    <mergeCell ref="Q3:R3"/>
  </mergeCells>
  <conditionalFormatting sqref="C3:C5">
    <cfRule type="duplicateValues" dxfId="2" priority="9" stopIfTrue="1"/>
    <cfRule type="duplicateValues" dxfId="1" priority="10" stopIfTrue="1"/>
  </conditionalFormatting>
  <conditionalFormatting sqref="B6:B51">
    <cfRule type="duplicateValues" dxfId="0" priority="1404"/>
  </conditionalFormatting>
  <printOptions horizontalCentered="1"/>
  <pageMargins left="0" right="0" top="0.59055118110236227" bottom="0.39370078740157483" header="0.15748031496062992" footer="0.31496062992125984"/>
  <pageSetup paperSize="5" scale="44" fitToHeight="0" orientation="landscape" r:id="rId1"/>
  <rowBreaks count="1" manualBreakCount="1">
    <brk id="2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MT EMPLEADOS FIJOS JULIO 2021</vt:lpstr>
      <vt:lpstr>MT EMPLEADOS FIJOS JULIO 20 (2</vt:lpstr>
      <vt:lpstr>'MT EMPLEADOS FIJOS JULIO 20 (2'!Área_de_impresión</vt:lpstr>
      <vt:lpstr>'MT EMPLEADOS FIJOS 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2021-08-12T15:02:22Z</cp:lastPrinted>
  <dcterms:created xsi:type="dcterms:W3CDTF">2018-09-18T20:01:26Z</dcterms:created>
  <dcterms:modified xsi:type="dcterms:W3CDTF">2021-10-19T16:39:59Z</dcterms:modified>
</cp:coreProperties>
</file>